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L:\Staff\6 Chris Hardin, Grants Administrator 2\Week 4\"/>
    </mc:Choice>
  </mc:AlternateContent>
  <xr:revisionPtr revIDLastSave="0" documentId="8_{9D46E958-9530-4D0E-AC45-01E49793742E}" xr6:coauthVersionLast="47" xr6:coauthVersionMax="47" xr10:uidLastSave="{00000000-0000-0000-0000-000000000000}"/>
  <workbookProtection workbookAlgorithmName="SHA-512" workbookHashValue="dbnazwwnv5/bimOrFrINNIeV06R9vpbVQxaeme/5hCiQueUwheRRqYGsEj/ek35EyPpiVOaZpCe8MyHB+ftQFA==" workbookSaltValue="3DKcqvFlvhqXEysaEdeRxg==" workbookSpinCount="100000" lockStructure="1"/>
  <bookViews>
    <workbookView xWindow="-108" yWindow="-108" windowWidth="23256" windowHeight="12576" firstSheet="1" activeTab="1" xr2:uid="{00000000-000D-0000-FFFF-FFFF00000000}"/>
  </bookViews>
  <sheets>
    <sheet name="CDVSA INFO" sheetId="25" r:id="rId1"/>
    <sheet name="Monthly Financial Report Form" sheetId="24" r:id="rId2"/>
    <sheet name="VENDOR TABLE" sheetId="26" r:id="rId3"/>
    <sheet name="FUND TABLE" sheetId="27" r:id="rId4"/>
    <sheet name="MONTH TABLE" sheetId="28" r:id="rId5"/>
    <sheet name="WAIVER" sheetId="29" r:id="rId6"/>
    <sheet name="PROGRAM" sheetId="30" r:id="rId7"/>
  </sheets>
  <definedNames>
    <definedName name="FUNDTYPE">'FUND TABLE'!$A$5:$A$44</definedName>
    <definedName name="MONTH">'MONTH TABLE'!$A$3:$A$25</definedName>
    <definedName name="_xlnm.Print_Area" localSheetId="1">'Monthly Financial Report Form'!$A$1:$J$35</definedName>
    <definedName name="PROGNAME">'VENDOR TABLE'!$A$2:$A$111</definedName>
    <definedName name="PROGRAM">PROGRAM!$A$3:$A$42</definedName>
    <definedName name="WAIVER">WAIVER!$A$2:$A$23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6" i="24" l="1"/>
  <c r="I3" i="24" l="1"/>
  <c r="C29" i="24" l="1"/>
  <c r="K8" i="24"/>
  <c r="L8" i="24" s="1"/>
  <c r="E7" i="24" s="1"/>
  <c r="I28" i="24" l="1"/>
  <c r="I18" i="24" l="1"/>
  <c r="C19" i="24" l="1"/>
  <c r="G29" i="24"/>
  <c r="I27" i="24"/>
  <c r="I26" i="24"/>
  <c r="I25" i="24"/>
  <c r="I24" i="24"/>
  <c r="I23" i="24"/>
  <c r="E29" i="24"/>
  <c r="G19" i="24"/>
  <c r="E19" i="24"/>
  <c r="I17" i="24"/>
  <c r="I15" i="24"/>
  <c r="I14" i="24"/>
  <c r="I13" i="24"/>
  <c r="I12" i="24"/>
  <c r="I19" i="24" l="1"/>
  <c r="I22" i="24"/>
  <c r="I29" i="2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Kelly S. Gohl</author>
  </authors>
  <commentList>
    <comment ref="I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Match Reduction:
</t>
        </r>
        <r>
          <rPr>
            <sz val="9"/>
            <color indexed="81"/>
            <rFont val="Tahoma"/>
            <family val="2"/>
          </rPr>
          <t>Enter the amount of match wavied as a positive number. The match % in cell D8 and the match amount ind cell E8 will update automatically.
For example, if the regular match amount is 25% and the new match amount is %15 enter 10 in this cell.</t>
        </r>
      </text>
    </comment>
  </commentList>
</comments>
</file>

<file path=xl/sharedStrings.xml><?xml version="1.0" encoding="utf-8"?>
<sst xmlns="http://schemas.openxmlformats.org/spreadsheetml/2006/main" count="270" uniqueCount="234">
  <si>
    <t>FROM:</t>
  </si>
  <si>
    <t>TO:</t>
  </si>
  <si>
    <t>COST CATEGORY</t>
  </si>
  <si>
    <t>AWARD AMOUNT</t>
  </si>
  <si>
    <t>MATCH %</t>
  </si>
  <si>
    <t>MATCH REQUIRED</t>
  </si>
  <si>
    <t>Total:</t>
  </si>
  <si>
    <t>PREPARED BY:</t>
  </si>
  <si>
    <t>AUTHORIZED BY:</t>
  </si>
  <si>
    <t>SIGNATURE</t>
  </si>
  <si>
    <t>DATE</t>
  </si>
  <si>
    <t>FUND</t>
  </si>
  <si>
    <t>PROGRAM</t>
  </si>
  <si>
    <t>APPR</t>
  </si>
  <si>
    <t>PPC</t>
  </si>
  <si>
    <t>OBJ</t>
  </si>
  <si>
    <t>TASK</t>
  </si>
  <si>
    <t>MATCH BUDGET</t>
  </si>
  <si>
    <t>UNIT</t>
  </si>
  <si>
    <t>Ann Rausch</t>
  </si>
  <si>
    <t>(907) 465-5015</t>
  </si>
  <si>
    <t>ann.rausch@alaska.gov</t>
  </si>
  <si>
    <t>(907) 465-4321</t>
  </si>
  <si>
    <t>marybeth.gagnon@alaska.gov</t>
  </si>
  <si>
    <t>(907) 465-2278</t>
  </si>
  <si>
    <t>(907) 465-8938</t>
  </si>
  <si>
    <t>REIMBURSEMENT SCHEDULE</t>
  </si>
  <si>
    <t>START DATE</t>
  </si>
  <si>
    <t>END DATE</t>
  </si>
  <si>
    <t>MONTH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</si>
  <si>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</si>
  <si>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</si>
  <si>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</si>
  <si>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</si>
  <si>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</si>
  <si>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</si>
  <si>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</si>
  <si>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</si>
  <si>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</si>
  <si>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</si>
  <si>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</si>
  <si>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</si>
  <si>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INSTRUCTIONS</t>
  </si>
  <si>
    <t>ACTV</t>
  </si>
  <si>
    <t>Meggie Stogner</t>
  </si>
  <si>
    <t>meggie.stogner@alaska.gov</t>
  </si>
  <si>
    <t>(907) 465-4673</t>
  </si>
  <si>
    <t>Program Coordinator I</t>
  </si>
  <si>
    <t>Grants Administrator II</t>
  </si>
  <si>
    <t>Program Coordinator II</t>
  </si>
  <si>
    <t>MaryBeth Gagnon</t>
  </si>
  <si>
    <t>Criminal Justice Planner</t>
  </si>
  <si>
    <t>CDVSA CONTACTS</t>
  </si>
  <si>
    <t>Marjorie Hamburger</t>
  </si>
  <si>
    <t>marjorie.hamburger@alaska.gov</t>
  </si>
  <si>
    <t>Bering Sea Women's Group</t>
  </si>
  <si>
    <t>SUB-AWARD FUNDING TYPE</t>
  </si>
  <si>
    <t>CDVSA PROGRAM NAME</t>
  </si>
  <si>
    <t>MATCH RND</t>
  </si>
  <si>
    <t>MATCH AMT</t>
  </si>
  <si>
    <t>MATCH WAIVER</t>
  </si>
  <si>
    <t>SUBAWARD BUDGET</t>
  </si>
  <si>
    <t>100: Personnel Services</t>
  </si>
  <si>
    <t>200: Travel</t>
  </si>
  <si>
    <t>300: Facilities</t>
  </si>
  <si>
    <t>400: Commodities</t>
  </si>
  <si>
    <t>500: Equipment</t>
  </si>
  <si>
    <t>700: In-Direct</t>
  </si>
  <si>
    <t>REMAINING BALANCE</t>
  </si>
  <si>
    <t>GRANTEE NAME</t>
  </si>
  <si>
    <t>DUNS</t>
  </si>
  <si>
    <t>PROGNAME</t>
  </si>
  <si>
    <t>Select Organization</t>
  </si>
  <si>
    <t>Alaska Family Services</t>
  </si>
  <si>
    <t>Alaska Institute for Justice</t>
  </si>
  <si>
    <t>Alaska Network on Domestic Violence &amp; Sexual Assault</t>
  </si>
  <si>
    <t>Advocates for Victims of Violence</t>
  </si>
  <si>
    <t>086830692</t>
  </si>
  <si>
    <t>Abused Women's Aid in Crisis</t>
  </si>
  <si>
    <t>037997772</t>
  </si>
  <si>
    <t>Aiding Women in Abuse and Rape Emergencies</t>
  </si>
  <si>
    <t>079248290</t>
  </si>
  <si>
    <t>Arctic Women in Crisis</t>
  </si>
  <si>
    <t>099832909</t>
  </si>
  <si>
    <t>Cordova Family Resources Center</t>
  </si>
  <si>
    <t>Emmonak Women Shelter</t>
  </si>
  <si>
    <t>Helping Ourselves Prevent Emergencies</t>
  </si>
  <si>
    <t>Interior Alaska Center for Non-Violent Living</t>
  </si>
  <si>
    <t>093681401</t>
  </si>
  <si>
    <t>Ketchikan Indian Community</t>
  </si>
  <si>
    <t>149211364</t>
  </si>
  <si>
    <t>Kenaitze Indian Tribe</t>
  </si>
  <si>
    <t>Kodiak Women's Resources &amp; Crisis Center</t>
  </si>
  <si>
    <t>LeeShore Center</t>
  </si>
  <si>
    <t>081923526</t>
  </si>
  <si>
    <t>Maniilaq Family Crisis Center</t>
  </si>
  <si>
    <t>004261942</t>
  </si>
  <si>
    <t>Safe &amp; Fear-Free Environment</t>
  </si>
  <si>
    <t>798374963</t>
  </si>
  <si>
    <t>Sitkans Against Family Violence</t>
  </si>
  <si>
    <t>627816721</t>
  </si>
  <si>
    <t>South Peninsula Haven House</t>
  </si>
  <si>
    <t>802078782</t>
  </si>
  <si>
    <t>Standing Together Against Rape</t>
  </si>
  <si>
    <t>067231548</t>
  </si>
  <si>
    <t>Tundra Women's Coalition</t>
  </si>
  <si>
    <t>018230743</t>
  </si>
  <si>
    <t>Unalaskans Against Sexual Assault and Family Violence</t>
  </si>
  <si>
    <t>793831702</t>
  </si>
  <si>
    <t>Victims for Justice</t>
  </si>
  <si>
    <t>075135277</t>
  </si>
  <si>
    <t>Women In Safe Homes</t>
  </si>
  <si>
    <t>016192623</t>
  </si>
  <si>
    <t>Working Against Violence for Everyone</t>
  </si>
  <si>
    <t>081488264</t>
  </si>
  <si>
    <t>Bristol Bay Area Health Corporation</t>
  </si>
  <si>
    <t>035736420</t>
  </si>
  <si>
    <t>Catholic Community Services</t>
  </si>
  <si>
    <t>Copper River Basin Child Advocacy Center</t>
  </si>
  <si>
    <t>083350751</t>
  </si>
  <si>
    <t>Providence Alaska Medical Center</t>
  </si>
  <si>
    <t>Resource for Parents and Children Stevie's Place</t>
  </si>
  <si>
    <t>The Children's Place</t>
  </si>
  <si>
    <t>020242434</t>
  </si>
  <si>
    <t>Anchorage Community Mental Health Services</t>
  </si>
  <si>
    <t>071845358</t>
  </si>
  <si>
    <t>Tanana Chiefs Conference</t>
  </si>
  <si>
    <t>Volunteers of America Alaska</t>
  </si>
  <si>
    <t>FUNDTYPE</t>
  </si>
  <si>
    <t>FUNDGOV</t>
  </si>
  <si>
    <t>RQMATCH</t>
  </si>
  <si>
    <t>MRATE</t>
  </si>
  <si>
    <t>CFDA</t>
  </si>
  <si>
    <t>FEDAWARD</t>
  </si>
  <si>
    <t>STATE</t>
  </si>
  <si>
    <t>YES</t>
  </si>
  <si>
    <t>N/A</t>
  </si>
  <si>
    <t>NO</t>
  </si>
  <si>
    <t>MONTHa</t>
  </si>
  <si>
    <t>MONTHb</t>
  </si>
  <si>
    <t>Battering Intervention Program (BIP)</t>
  </si>
  <si>
    <t>Prison Battering Program (PBP)</t>
  </si>
  <si>
    <t>600: Contract &amp; Other</t>
  </si>
  <si>
    <t>WAIVER</t>
  </si>
  <si>
    <t>VENDOR</t>
  </si>
  <si>
    <t>0</t>
  </si>
  <si>
    <t>VWR84162</t>
  </si>
  <si>
    <t>AIJ05313</t>
  </si>
  <si>
    <t>AND85295</t>
  </si>
  <si>
    <t>AFC84302</t>
  </si>
  <si>
    <t>AWA84952</t>
  </si>
  <si>
    <t>AWA84383</t>
  </si>
  <si>
    <t>NSB84460</t>
  </si>
  <si>
    <t>BSW84463</t>
  </si>
  <si>
    <t>CFR95219</t>
  </si>
  <si>
    <t>EWS15021</t>
  </si>
  <si>
    <t>HOP11214</t>
  </si>
  <si>
    <t>WIC84308</t>
  </si>
  <si>
    <t>KEI93110</t>
  </si>
  <si>
    <t>KIT97069</t>
  </si>
  <si>
    <t>KWR84708</t>
  </si>
  <si>
    <t>WRC84223</t>
  </si>
  <si>
    <t>MAA90102</t>
  </si>
  <si>
    <t>SFF96240</t>
  </si>
  <si>
    <t>SAV84255</t>
  </si>
  <si>
    <t>SCC84100</t>
  </si>
  <si>
    <t>RHL10134</t>
  </si>
  <si>
    <t>STA84241</t>
  </si>
  <si>
    <t>USA84194</t>
  </si>
  <si>
    <t>TWC84343</t>
  </si>
  <si>
    <t>VIJ89135</t>
  </si>
  <si>
    <t>WSH84234</t>
  </si>
  <si>
    <t>PBG11333</t>
  </si>
  <si>
    <t>ACM84469</t>
  </si>
  <si>
    <t>BBN13205</t>
  </si>
  <si>
    <t>CCS84357</t>
  </si>
  <si>
    <t>CRB08199</t>
  </si>
  <si>
    <t>VS004748</t>
  </si>
  <si>
    <t>RCP05017</t>
  </si>
  <si>
    <t>CHP99091</t>
  </si>
  <si>
    <t>TCC99214</t>
  </si>
  <si>
    <t>ARC85200</t>
  </si>
  <si>
    <t>PROGRAM NAME</t>
  </si>
  <si>
    <t>DV00</t>
  </si>
  <si>
    <t>BIPM</t>
  </si>
  <si>
    <t>PBPG</t>
  </si>
  <si>
    <t>Prison Battering Prevention (PBP)</t>
  </si>
  <si>
    <t>Select a Funding Type</t>
  </si>
  <si>
    <t>Select a Program Type</t>
  </si>
  <si>
    <t>Select a Month</t>
  </si>
  <si>
    <t>MM/DD/YY</t>
  </si>
  <si>
    <t>Shannen O'Brien</t>
  </si>
  <si>
    <t>MONTHc</t>
  </si>
  <si>
    <t>MMM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</si>
  <si>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</si>
  <si>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</si>
  <si>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</si>
  <si>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</si>
  <si>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</si>
  <si>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</si>
  <si>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</si>
  <si>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</si>
  <si>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</si>
  <si>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</si>
  <si>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JUN</t>
  </si>
  <si>
    <t>MONTHd</t>
  </si>
  <si>
    <t>YYYY</t>
  </si>
  <si>
    <t>PERCENT WAIVED</t>
  </si>
  <si>
    <t>MONTHLY REPORTING EXPENDITURES OF STATE-FUNDED SUBAWARDS</t>
  </si>
  <si>
    <t>YTD EXPENSES</t>
  </si>
  <si>
    <t>YTD MATCH</t>
  </si>
  <si>
    <t>MONTHLY MATCH</t>
  </si>
  <si>
    <t>CDVSA SUBAWARD No.</t>
  </si>
  <si>
    <t>DATE DUE TO: CDVSA.Grants@alaska.gov</t>
  </si>
  <si>
    <t>MONTHLY EXPENSES</t>
  </si>
  <si>
    <t>Seward Prevention Coalition</t>
  </si>
  <si>
    <t>080450835</t>
  </si>
  <si>
    <t>REPORTING PERIOD</t>
  </si>
  <si>
    <t>shannen.obrien@alaska.gov</t>
  </si>
  <si>
    <t>Victim Services General Funds</t>
  </si>
  <si>
    <t>Victim Services Federal Funds</t>
  </si>
  <si>
    <t>FEDERAL</t>
  </si>
  <si>
    <t>Prevention (PREV)</t>
  </si>
  <si>
    <t>PREV</t>
  </si>
  <si>
    <t>Victim Services (VS)</t>
  </si>
  <si>
    <t>Child Advocacy Center (CAC)</t>
  </si>
  <si>
    <t>CAC1</t>
  </si>
  <si>
    <t>Legal Assistance (LA)</t>
  </si>
  <si>
    <t>LAS1</t>
  </si>
  <si>
    <t>Mental Health (MH)</t>
  </si>
  <si>
    <t>MHC1</t>
  </si>
  <si>
    <t>Enhanced Services Federal Funds</t>
  </si>
  <si>
    <t>MyHouse</t>
  </si>
  <si>
    <t>RuRALCap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</si>
</sst>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/d/yy;@"/>
    <numFmt numFmtId="165" formatCode="_(&quot;$&quot;* #,##0_);_(&quot;$&quot;* \(#,##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lightDown">
        <bgColor theme="2" tint="-0.249977111117893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59">
    <xf numFmtId="0" fontId="0" fillId="0" borderId="0" xfId="0"/>
    <xf numFmtId="0" fontId="0" fillId="2" borderId="0" xfId="0" applyFill="1"/>
    <xf numFmtId="0" fontId="6" fillId="2" borderId="0" xfId="0" applyFont="1" applyFill="1"/>
    <xf numFmtId="0" fontId="5" fillId="2" borderId="0" xfId="0" applyFont="1" applyFill="1" applyAlignment="1">
      <alignment horizontal="left" vertical="top"/>
    </xf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10" fillId="2" borderId="26" xfId="2" applyFill="1" applyBorder="1" applyAlignment="1" applyProtection="1"/>
    <xf numFmtId="0" fontId="0" fillId="2" borderId="26" xfId="0" applyFill="1" applyBorder="1"/>
    <xf numFmtId="0" fontId="0" fillId="2" borderId="27" xfId="0" applyFill="1" applyBorder="1"/>
    <xf numFmtId="44" fontId="6" fillId="2" borderId="0" xfId="0" applyNumberFormat="1" applyFont="1" applyFill="1" applyAlignment="1">
      <alignment horizontal="center"/>
    </xf>
    <xf numFmtId="44" fontId="6" fillId="2" borderId="0" xfId="1" applyFont="1" applyFill="1" applyBorder="1" applyAlignment="1" applyProtection="1"/>
    <xf numFmtId="44" fontId="6" fillId="2" borderId="0" xfId="1" applyFont="1" applyFill="1" applyBorder="1" applyAlignment="1" applyProtection="1">
      <alignment horizontal="center"/>
    </xf>
    <xf numFmtId="0" fontId="8" fillId="2" borderId="0" xfId="0" applyFont="1" applyFill="1" applyAlignment="1">
      <alignment vertical="center"/>
    </xf>
    <xf numFmtId="0" fontId="2" fillId="2" borderId="0" xfId="0" applyFont="1" applyFill="1"/>
    <xf numFmtId="44" fontId="0" fillId="0" borderId="0" xfId="1" applyFont="1" applyProtection="1"/>
    <xf numFmtId="44" fontId="0" fillId="0" borderId="0" xfId="0" applyNumberFormat="1"/>
    <xf numFmtId="164" fontId="3" fillId="0" borderId="13" xfId="0" applyNumberFormat="1" applyFont="1" applyBorder="1" applyProtection="1">
      <protection locked="0"/>
    </xf>
    <xf numFmtId="0" fontId="2" fillId="0" borderId="0" xfId="0" applyFont="1"/>
    <xf numFmtId="49" fontId="11" fillId="0" borderId="0" xfId="0" applyNumberFormat="1" applyFont="1" applyAlignment="1">
      <alignment horizontal="center"/>
    </xf>
    <xf numFmtId="49" fontId="11" fillId="0" borderId="30" xfId="0" applyNumberFormat="1" applyFont="1" applyBorder="1" applyAlignment="1">
      <alignment horizontal="center"/>
    </xf>
    <xf numFmtId="49" fontId="11" fillId="0" borderId="31" xfId="0" applyNumberFormat="1" applyFont="1" applyBorder="1" applyAlignment="1">
      <alignment horizontal="center"/>
    </xf>
    <xf numFmtId="14" fontId="0" fillId="0" borderId="0" xfId="0" applyNumberFormat="1"/>
    <xf numFmtId="0" fontId="0" fillId="2" borderId="0" xfId="0" applyFill="1" applyAlignment="1">
      <alignment horizontal="center"/>
    </xf>
    <xf numFmtId="0" fontId="0" fillId="0" borderId="3" xfId="0" applyBorder="1" applyAlignment="1">
      <alignment wrapText="1"/>
    </xf>
    <xf numFmtId="0" fontId="11" fillId="0" borderId="0" xfId="0" applyFont="1"/>
    <xf numFmtId="0" fontId="6" fillId="8" borderId="20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0" fillId="2" borderId="24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10" fillId="2" borderId="0" xfId="2" applyFill="1" applyBorder="1" applyAlignment="1" applyProtection="1">
      <alignment horizontal="left"/>
    </xf>
    <xf numFmtId="0" fontId="2" fillId="5" borderId="5" xfId="0" applyFont="1" applyFill="1" applyBorder="1" applyAlignment="1">
      <alignment horizontal="center"/>
    </xf>
    <xf numFmtId="0" fontId="2" fillId="5" borderId="36" xfId="0" applyFont="1" applyFill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4" borderId="5" xfId="0" applyFill="1" applyBorder="1" applyAlignment="1">
      <alignment horizontal="center"/>
    </xf>
    <xf numFmtId="14" fontId="0" fillId="4" borderId="5" xfId="0" applyNumberFormat="1" applyFill="1" applyBorder="1" applyAlignment="1">
      <alignment horizontal="center"/>
    </xf>
    <xf numFmtId="14" fontId="0" fillId="4" borderId="36" xfId="0" applyNumberFormat="1" applyFill="1" applyBorder="1" applyAlignment="1">
      <alignment horizontal="center"/>
    </xf>
    <xf numFmtId="14" fontId="0" fillId="4" borderId="37" xfId="0" applyNumberFormat="1" applyFill="1" applyBorder="1" applyAlignment="1">
      <alignment horizontal="center"/>
    </xf>
    <xf numFmtId="14" fontId="0" fillId="4" borderId="38" xfId="0" applyNumberFormat="1" applyFill="1" applyBorder="1" applyAlignment="1">
      <alignment horizontal="center"/>
    </xf>
    <xf numFmtId="14" fontId="0" fillId="0" borderId="36" xfId="0" applyNumberFormat="1" applyBorder="1" applyAlignment="1">
      <alignment horizontal="center"/>
    </xf>
    <xf numFmtId="14" fontId="0" fillId="0" borderId="37" xfId="0" applyNumberFormat="1" applyBorder="1" applyAlignment="1">
      <alignment horizontal="center"/>
    </xf>
    <xf numFmtId="14" fontId="0" fillId="0" borderId="38" xfId="0" applyNumberFormat="1" applyBorder="1" applyAlignment="1">
      <alignment horizontal="center"/>
    </xf>
    <xf numFmtId="10" fontId="11" fillId="8" borderId="35" xfId="3" applyNumberFormat="1" applyFont="1" applyFill="1" applyBorder="1" applyAlignment="1" applyProtection="1">
      <alignment horizontal="center"/>
    </xf>
    <xf numFmtId="10" fontId="11" fillId="8" borderId="28" xfId="3" applyNumberFormat="1" applyFont="1" applyFill="1" applyBorder="1" applyAlignment="1" applyProtection="1">
      <alignment horizontal="center"/>
    </xf>
    <xf numFmtId="165" fontId="11" fillId="8" borderId="34" xfId="0" applyNumberFormat="1" applyFont="1" applyFill="1" applyBorder="1" applyAlignment="1">
      <alignment horizontal="center"/>
    </xf>
    <xf numFmtId="165" fontId="11" fillId="8" borderId="8" xfId="0" applyNumberFormat="1" applyFont="1" applyFill="1" applyBorder="1" applyAlignment="1">
      <alignment horizontal="center"/>
    </xf>
    <xf numFmtId="165" fontId="11" fillId="8" borderId="29" xfId="0" applyNumberFormat="1" applyFont="1" applyFill="1" applyBorder="1" applyAlignment="1">
      <alignment horizontal="center"/>
    </xf>
    <xf numFmtId="165" fontId="11" fillId="8" borderId="19" xfId="0" applyNumberFormat="1" applyFont="1" applyFill="1" applyBorder="1" applyAlignment="1">
      <alignment horizontal="center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11" fillId="0" borderId="18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44" fontId="11" fillId="3" borderId="6" xfId="0" applyNumberFormat="1" applyFont="1" applyFill="1" applyBorder="1" applyAlignment="1" applyProtection="1">
      <alignment horizontal="center"/>
      <protection locked="0"/>
    </xf>
    <xf numFmtId="44" fontId="11" fillId="3" borderId="4" xfId="0" applyNumberFormat="1" applyFont="1" applyFill="1" applyBorder="1" applyAlignment="1" applyProtection="1">
      <alignment horizontal="center"/>
      <protection locked="0"/>
    </xf>
    <xf numFmtId="44" fontId="11" fillId="3" borderId="8" xfId="0" applyNumberFormat="1" applyFont="1" applyFill="1" applyBorder="1" applyAlignment="1" applyProtection="1">
      <alignment horizontal="center"/>
      <protection locked="0"/>
    </xf>
    <xf numFmtId="44" fontId="11" fillId="3" borderId="18" xfId="0" applyNumberFormat="1" applyFont="1" applyFill="1" applyBorder="1" applyAlignment="1" applyProtection="1">
      <alignment horizontal="center"/>
      <protection locked="0"/>
    </xf>
    <xf numFmtId="44" fontId="11" fillId="3" borderId="13" xfId="0" applyNumberFormat="1" applyFont="1" applyFill="1" applyBorder="1" applyAlignment="1" applyProtection="1">
      <alignment horizontal="center"/>
      <protection locked="0"/>
    </xf>
    <xf numFmtId="44" fontId="11" fillId="3" borderId="19" xfId="0" applyNumberFormat="1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>
      <alignment horizontal="center"/>
    </xf>
    <xf numFmtId="0" fontId="3" fillId="8" borderId="18" xfId="0" applyFont="1" applyFill="1" applyBorder="1" applyAlignment="1">
      <alignment horizontal="left"/>
    </xf>
    <xf numFmtId="0" fontId="3" fillId="8" borderId="19" xfId="0" applyFont="1" applyFill="1" applyBorder="1" applyAlignment="1">
      <alignment horizontal="left"/>
    </xf>
    <xf numFmtId="44" fontId="11" fillId="9" borderId="0" xfId="1" applyFont="1" applyFill="1" applyBorder="1" applyAlignment="1" applyProtection="1">
      <alignment horizontal="right"/>
      <protection locked="0"/>
    </xf>
    <xf numFmtId="44" fontId="11" fillId="9" borderId="18" xfId="1" applyFont="1" applyFill="1" applyBorder="1" applyAlignment="1" applyProtection="1">
      <alignment horizontal="right"/>
    </xf>
    <xf numFmtId="44" fontId="11" fillId="9" borderId="19" xfId="1" applyFont="1" applyFill="1" applyBorder="1" applyAlignment="1" applyProtection="1">
      <alignment horizontal="right"/>
    </xf>
    <xf numFmtId="0" fontId="6" fillId="8" borderId="1" xfId="0" applyFont="1" applyFill="1" applyBorder="1" applyAlignment="1">
      <alignment horizontal="right"/>
    </xf>
    <xf numFmtId="0" fontId="6" fillId="8" borderId="2" xfId="0" applyFont="1" applyFill="1" applyBorder="1" applyAlignment="1">
      <alignment horizontal="right"/>
    </xf>
    <xf numFmtId="44" fontId="11" fillId="9" borderId="2" xfId="0" applyNumberFormat="1" applyFont="1" applyFill="1" applyBorder="1" applyAlignment="1">
      <alignment horizontal="right"/>
    </xf>
    <xf numFmtId="44" fontId="11" fillId="9" borderId="2" xfId="1" applyFont="1" applyFill="1" applyBorder="1" applyAlignment="1" applyProtection="1">
      <alignment horizontal="right"/>
    </xf>
    <xf numFmtId="44" fontId="11" fillId="9" borderId="3" xfId="1" applyFont="1" applyFill="1" applyBorder="1" applyAlignment="1" applyProtection="1">
      <alignment horizontal="right"/>
    </xf>
    <xf numFmtId="0" fontId="3" fillId="8" borderId="12" xfId="0" applyFont="1" applyFill="1" applyBorder="1" applyAlignment="1">
      <alignment horizontal="left"/>
    </xf>
    <xf numFmtId="0" fontId="3" fillId="8" borderId="11" xfId="0" applyFont="1" applyFill="1" applyBorder="1" applyAlignment="1">
      <alignment horizontal="left"/>
    </xf>
    <xf numFmtId="44" fontId="11" fillId="9" borderId="12" xfId="1" applyFont="1" applyFill="1" applyBorder="1" applyAlignment="1" applyProtection="1">
      <alignment horizontal="right"/>
    </xf>
    <xf numFmtId="44" fontId="11" fillId="9" borderId="11" xfId="1" applyFont="1" applyFill="1" applyBorder="1" applyAlignment="1" applyProtection="1">
      <alignment horizontal="right"/>
    </xf>
    <xf numFmtId="0" fontId="3" fillId="8" borderId="6" xfId="0" applyFont="1" applyFill="1" applyBorder="1" applyAlignment="1">
      <alignment horizontal="left"/>
    </xf>
    <xf numFmtId="0" fontId="3" fillId="8" borderId="8" xfId="0" applyFont="1" applyFill="1" applyBorder="1" applyAlignment="1">
      <alignment horizontal="left"/>
    </xf>
    <xf numFmtId="44" fontId="11" fillId="9" borderId="6" xfId="1" applyFont="1" applyFill="1" applyBorder="1" applyAlignment="1" applyProtection="1">
      <alignment horizontal="right"/>
    </xf>
    <xf numFmtId="44" fontId="11" fillId="9" borderId="8" xfId="1" applyFont="1" applyFill="1" applyBorder="1" applyAlignment="1" applyProtection="1">
      <alignment horizontal="right"/>
    </xf>
    <xf numFmtId="0" fontId="0" fillId="0" borderId="0" xfId="0" applyAlignment="1">
      <alignment horizontal="center"/>
    </xf>
    <xf numFmtId="0" fontId="6" fillId="8" borderId="1" xfId="0" applyFont="1" applyFill="1" applyBorder="1" applyAlignment="1">
      <alignment horizontal="center"/>
    </xf>
    <xf numFmtId="0" fontId="6" fillId="8" borderId="2" xfId="0" applyFont="1" applyFill="1" applyBorder="1" applyAlignment="1">
      <alignment horizontal="center"/>
    </xf>
    <xf numFmtId="0" fontId="6" fillId="8" borderId="3" xfId="0" applyFont="1" applyFill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44" fontId="11" fillId="7" borderId="0" xfId="1" applyFont="1" applyFill="1" applyBorder="1" applyAlignment="1" applyProtection="1">
      <alignment horizontal="right"/>
      <protection locked="0"/>
    </xf>
    <xf numFmtId="44" fontId="11" fillId="0" borderId="12" xfId="1" applyFont="1" applyBorder="1" applyAlignment="1" applyProtection="1">
      <alignment horizontal="right"/>
    </xf>
    <xf numFmtId="44" fontId="11" fillId="0" borderId="11" xfId="1" applyFont="1" applyBorder="1" applyAlignment="1" applyProtection="1">
      <alignment horizontal="right"/>
    </xf>
    <xf numFmtId="0" fontId="6" fillId="4" borderId="1" xfId="0" applyFont="1" applyFill="1" applyBorder="1" applyAlignment="1">
      <alignment horizontal="right"/>
    </xf>
    <xf numFmtId="0" fontId="6" fillId="4" borderId="2" xfId="0" applyFont="1" applyFill="1" applyBorder="1" applyAlignment="1">
      <alignment horizontal="right"/>
    </xf>
    <xf numFmtId="44" fontId="11" fillId="0" borderId="2" xfId="0" applyNumberFormat="1" applyFont="1" applyBorder="1" applyAlignment="1">
      <alignment horizontal="right"/>
    </xf>
    <xf numFmtId="44" fontId="11" fillId="0" borderId="2" xfId="1" applyFont="1" applyFill="1" applyBorder="1" applyAlignment="1" applyProtection="1">
      <alignment horizontal="right"/>
    </xf>
    <xf numFmtId="44" fontId="11" fillId="0" borderId="2" xfId="1" applyFont="1" applyBorder="1" applyAlignment="1" applyProtection="1">
      <alignment horizontal="right"/>
    </xf>
    <xf numFmtId="44" fontId="11" fillId="0" borderId="3" xfId="1" applyFont="1" applyBorder="1" applyAlignment="1" applyProtection="1">
      <alignment horizontal="right"/>
    </xf>
    <xf numFmtId="0" fontId="6" fillId="5" borderId="1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11" fillId="0" borderId="1" xfId="0" applyFont="1" applyBorder="1" applyAlignment="1" applyProtection="1">
      <alignment horizontal="center" wrapText="1"/>
      <protection locked="0"/>
    </xf>
    <xf numFmtId="0" fontId="11" fillId="0" borderId="2" xfId="0" applyFont="1" applyBorder="1" applyAlignment="1" applyProtection="1">
      <alignment horizontal="center" wrapText="1"/>
      <protection locked="0"/>
    </xf>
    <xf numFmtId="0" fontId="11" fillId="0" borderId="3" xfId="0" applyFont="1" applyBorder="1" applyAlignment="1" applyProtection="1">
      <alignment horizontal="center" wrapText="1"/>
      <protection locked="0"/>
    </xf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164" fontId="11" fillId="0" borderId="16" xfId="0" applyNumberFormat="1" applyFont="1" applyBorder="1" applyAlignment="1" applyProtection="1">
      <alignment horizontal="center" vertical="center"/>
      <protection locked="0"/>
    </xf>
    <xf numFmtId="164" fontId="11" fillId="0" borderId="17" xfId="0" applyNumberFormat="1" applyFont="1" applyBorder="1" applyAlignment="1" applyProtection="1">
      <alignment horizontal="center" vertical="center"/>
      <protection locked="0"/>
    </xf>
    <xf numFmtId="164" fontId="11" fillId="0" borderId="18" xfId="0" applyNumberFormat="1" applyFont="1" applyBorder="1" applyAlignment="1" applyProtection="1">
      <alignment horizontal="center" vertical="center"/>
      <protection locked="0"/>
    </xf>
    <xf numFmtId="164" fontId="11" fillId="0" borderId="19" xfId="0" applyNumberFormat="1" applyFont="1" applyBorder="1" applyAlignment="1" applyProtection="1">
      <alignment horizontal="center" vertical="center"/>
      <protection locked="0"/>
    </xf>
    <xf numFmtId="164" fontId="7" fillId="0" borderId="16" xfId="0" applyNumberFormat="1" applyFont="1" applyBorder="1" applyAlignment="1">
      <alignment horizontal="center" vertical="center"/>
    </xf>
    <xf numFmtId="164" fontId="7" fillId="0" borderId="17" xfId="0" applyNumberFormat="1" applyFont="1" applyBorder="1" applyAlignment="1">
      <alignment horizontal="center" vertical="center"/>
    </xf>
    <xf numFmtId="164" fontId="7" fillId="0" borderId="18" xfId="0" applyNumberFormat="1" applyFont="1" applyBorder="1" applyAlignment="1">
      <alignment horizontal="center" vertical="center"/>
    </xf>
    <xf numFmtId="164" fontId="7" fillId="0" borderId="19" xfId="0" applyNumberFormat="1" applyFont="1" applyBorder="1" applyAlignment="1">
      <alignment horizontal="center" vertical="center"/>
    </xf>
    <xf numFmtId="0" fontId="11" fillId="0" borderId="6" xfId="0" applyFont="1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alignment horizontal="center"/>
      <protection locked="0"/>
    </xf>
    <xf numFmtId="0" fontId="11" fillId="0" borderId="8" xfId="0" applyFont="1" applyBorder="1" applyAlignment="1" applyProtection="1">
      <alignment horizontal="center"/>
      <protection locked="0"/>
    </xf>
    <xf numFmtId="0" fontId="11" fillId="0" borderId="18" xfId="0" applyFont="1" applyBorder="1" applyAlignment="1" applyProtection="1">
      <alignment horizontal="center"/>
      <protection locked="0"/>
    </xf>
    <xf numFmtId="0" fontId="11" fillId="0" borderId="13" xfId="0" applyFont="1" applyBorder="1" applyAlignment="1" applyProtection="1">
      <alignment horizontal="center"/>
      <protection locked="0"/>
    </xf>
    <xf numFmtId="0" fontId="11" fillId="0" borderId="19" xfId="0" applyFont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6" fillId="8" borderId="3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44" fontId="11" fillId="8" borderId="32" xfId="0" applyNumberFormat="1" applyFont="1" applyFill="1" applyBorder="1" applyAlignment="1" applyProtection="1">
      <alignment horizontal="center"/>
      <protection locked="0"/>
    </xf>
    <xf numFmtId="44" fontId="11" fillId="8" borderId="21" xfId="0" applyNumberFormat="1" applyFont="1" applyFill="1" applyBorder="1" applyAlignment="1" applyProtection="1">
      <alignment horizontal="center"/>
      <protection locked="0"/>
    </xf>
    <xf numFmtId="9" fontId="11" fillId="8" borderId="21" xfId="3" applyFont="1" applyFill="1" applyBorder="1" applyAlignment="1" applyProtection="1">
      <alignment horizontal="center"/>
      <protection locked="0"/>
    </xf>
    <xf numFmtId="9" fontId="11" fillId="8" borderId="22" xfId="3" applyFont="1" applyFill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right" wrapText="1"/>
      <protection locked="0"/>
    </xf>
    <xf numFmtId="0" fontId="11" fillId="0" borderId="2" xfId="0" applyFont="1" applyBorder="1" applyAlignment="1" applyProtection="1">
      <alignment horizontal="right" wrapText="1"/>
      <protection locked="0"/>
    </xf>
    <xf numFmtId="44" fontId="11" fillId="0" borderId="6" xfId="1" applyFont="1" applyBorder="1" applyAlignment="1" applyProtection="1">
      <alignment horizontal="right"/>
    </xf>
    <xf numFmtId="44" fontId="11" fillId="0" borderId="8" xfId="1" applyFont="1" applyBorder="1" applyAlignment="1" applyProtection="1">
      <alignment horizontal="right"/>
    </xf>
    <xf numFmtId="165" fontId="3" fillId="0" borderId="1" xfId="0" applyNumberFormat="1" applyFont="1" applyBorder="1" applyAlignment="1" applyProtection="1">
      <alignment horizontal="center"/>
      <protection locked="0"/>
    </xf>
    <xf numFmtId="165" fontId="3" fillId="0" borderId="2" xfId="0" applyNumberFormat="1" applyFont="1" applyBorder="1" applyAlignment="1" applyProtection="1">
      <alignment horizontal="center"/>
      <protection locked="0"/>
    </xf>
    <xf numFmtId="165" fontId="3" fillId="0" borderId="3" xfId="0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5" fillId="2" borderId="4" xfId="0" applyFont="1" applyFill="1" applyBorder="1" applyAlignment="1">
      <alignment horizontal="left" vertical="top"/>
    </xf>
    <xf numFmtId="0" fontId="0" fillId="2" borderId="13" xfId="0" applyFill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49" fontId="11" fillId="0" borderId="0" xfId="0" applyNumberFormat="1" applyFont="1" applyBorder="1" applyAlignment="1">
      <alignment horizontal="center"/>
    </xf>
    <xf numFmtId="0" fontId="0" fillId="0" borderId="31" xfId="0" applyBorder="1"/>
  </cellXfs>
  <cellStyles count="4">
    <cellStyle name="Currency" xfId="1" builtinId="4"/>
    <cellStyle name="Hyperlink" xfId="2" builtinId="8"/>
    <cellStyle name="Normal" xfId="0" builtinId="0"/>
    <cellStyle name="Percent" xfId="3" builtinId="5"/>
  </cellStyles>
  <dxfs count="1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22664</xdr:colOff>
      <xdr:row>43</xdr:row>
      <xdr:rowOff>76200</xdr:rowOff>
    </xdr:from>
    <xdr:to>
      <xdr:col>9</xdr:col>
      <xdr:colOff>571500</xdr:colOff>
      <xdr:row>58</xdr:row>
      <xdr:rowOff>123826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664" y="6353175"/>
          <a:ext cx="6463861" cy="27146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05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eggie.stogner@alaska.gov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marjorie.hamburger@alaska.gov" TargetMode="External"/><Relationship Id="rId1" Type="http://schemas.openxmlformats.org/officeDocument/2006/relationships/hyperlink" Target="mailto:ann.rausch@alaska.gov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shannen.obrien@alaska.gov" TargetMode="External"/><Relationship Id="rId4" Type="http://schemas.openxmlformats.org/officeDocument/2006/relationships/hyperlink" Target="mailto:marybeth.gagnon@alaska.gov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A1:J59"/>
  <sheetViews>
    <sheetView showWhiteSpace="0" view="pageLayout" zoomScaleNormal="100" workbookViewId="0">
      <selection activeCell="E15" sqref="E15"/>
    </sheetView>
  </sheetViews>
  <sheetFormatPr defaultColWidth="9.21875" defaultRowHeight="14.4" x14ac:dyDescent="0.3"/>
  <sheetData>
    <row r="1" spans="1:10" ht="15" thickBot="1" x14ac:dyDescent="0.35">
      <c r="A1" s="30" t="s">
        <v>52</v>
      </c>
      <c r="B1" s="31"/>
      <c r="C1" s="31"/>
      <c r="D1" s="31"/>
      <c r="E1" s="31"/>
      <c r="F1" s="31"/>
      <c r="G1" s="31"/>
      <c r="H1" s="31"/>
      <c r="I1" s="31"/>
      <c r="J1" s="32"/>
    </row>
    <row r="2" spans="1:10" ht="8.1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/>
      <c r="B3" s="33" t="s">
        <v>191</v>
      </c>
      <c r="C3" s="33"/>
      <c r="D3" s="33"/>
      <c r="E3" s="5"/>
      <c r="F3" s="5"/>
      <c r="G3" s="33" t="s">
        <v>19</v>
      </c>
      <c r="H3" s="33"/>
      <c r="I3" s="33"/>
      <c r="J3" s="6"/>
    </row>
    <row r="4" spans="1:10" ht="3.6" customHeight="1" x14ac:dyDescent="0.3">
      <c r="A4" s="7"/>
      <c r="B4" s="1"/>
      <c r="C4" s="1"/>
      <c r="D4" s="1"/>
      <c r="E4" s="1"/>
      <c r="F4" s="1"/>
      <c r="G4" s="1"/>
      <c r="H4" s="1"/>
      <c r="I4" s="1"/>
      <c r="J4" s="8"/>
    </row>
    <row r="5" spans="1:10" x14ac:dyDescent="0.3">
      <c r="A5" s="7"/>
      <c r="B5" s="34" t="s">
        <v>48</v>
      </c>
      <c r="C5" s="34"/>
      <c r="D5" s="34"/>
      <c r="E5" s="1"/>
      <c r="F5" s="1"/>
      <c r="G5" s="34" t="s">
        <v>49</v>
      </c>
      <c r="H5" s="34"/>
      <c r="I5" s="34"/>
      <c r="J5" s="8"/>
    </row>
    <row r="6" spans="1:10" ht="3.6" customHeight="1" x14ac:dyDescent="0.3">
      <c r="A6" s="7"/>
      <c r="B6" s="1"/>
      <c r="C6" s="1"/>
      <c r="D6" s="1"/>
      <c r="E6" s="1"/>
      <c r="F6" s="1"/>
      <c r="G6" s="1"/>
      <c r="H6" s="1"/>
      <c r="I6" s="1"/>
      <c r="J6" s="8"/>
    </row>
    <row r="7" spans="1:10" x14ac:dyDescent="0.3">
      <c r="A7" s="7"/>
      <c r="B7" s="34" t="s">
        <v>24</v>
      </c>
      <c r="C7" s="34"/>
      <c r="D7" s="34"/>
      <c r="E7" s="1"/>
      <c r="F7" s="1"/>
      <c r="G7" s="34" t="s">
        <v>20</v>
      </c>
      <c r="H7" s="34"/>
      <c r="I7" s="34"/>
      <c r="J7" s="8"/>
    </row>
    <row r="8" spans="1:10" ht="3.6" customHeight="1" x14ac:dyDescent="0.3">
      <c r="A8" s="7"/>
      <c r="B8" s="1"/>
      <c r="C8" s="1"/>
      <c r="D8" s="1"/>
      <c r="E8" s="1"/>
      <c r="F8" s="1"/>
      <c r="G8" s="1"/>
      <c r="H8" s="1"/>
      <c r="I8" s="1"/>
      <c r="J8" s="8"/>
    </row>
    <row r="9" spans="1:10" x14ac:dyDescent="0.3">
      <c r="A9" s="7"/>
      <c r="B9" s="35" t="s">
        <v>218</v>
      </c>
      <c r="C9" s="34"/>
      <c r="D9" s="34"/>
      <c r="E9" s="1"/>
      <c r="F9" s="1"/>
      <c r="G9" s="35" t="s">
        <v>21</v>
      </c>
      <c r="H9" s="34"/>
      <c r="I9" s="34"/>
      <c r="J9" s="8"/>
    </row>
    <row r="10" spans="1:10" ht="8.1" customHeight="1" x14ac:dyDescent="0.3">
      <c r="A10" s="7"/>
      <c r="B10" s="1"/>
      <c r="C10" s="1"/>
      <c r="D10" s="1"/>
      <c r="E10" s="1"/>
      <c r="F10" s="1"/>
      <c r="G10" s="1"/>
      <c r="H10" s="1"/>
      <c r="I10" s="1"/>
      <c r="J10" s="8"/>
    </row>
    <row r="11" spans="1:10" x14ac:dyDescent="0.3">
      <c r="A11" s="7"/>
      <c r="B11" s="34" t="s">
        <v>53</v>
      </c>
      <c r="C11" s="34"/>
      <c r="D11" s="34"/>
      <c r="E11" s="1"/>
      <c r="F11" s="1"/>
      <c r="G11" s="34"/>
      <c r="H11" s="34"/>
      <c r="I11" s="34"/>
      <c r="J11" s="8"/>
    </row>
    <row r="12" spans="1:10" ht="3.6" customHeight="1" x14ac:dyDescent="0.3">
      <c r="A12" s="7"/>
      <c r="B12" s="1"/>
      <c r="C12" s="1"/>
      <c r="D12" s="1"/>
      <c r="E12" s="1"/>
      <c r="F12" s="1"/>
      <c r="G12" s="1"/>
      <c r="H12" s="1"/>
      <c r="I12" s="1"/>
      <c r="J12" s="8"/>
    </row>
    <row r="13" spans="1:10" x14ac:dyDescent="0.3">
      <c r="A13" s="7"/>
      <c r="B13" s="34" t="s">
        <v>47</v>
      </c>
      <c r="C13" s="34"/>
      <c r="D13" s="34"/>
      <c r="E13" s="1"/>
      <c r="F13" s="1"/>
      <c r="G13" s="34"/>
      <c r="H13" s="34"/>
      <c r="I13" s="34"/>
      <c r="J13" s="8"/>
    </row>
    <row r="14" spans="1:10" ht="3.6" customHeight="1" x14ac:dyDescent="0.3">
      <c r="A14" s="7"/>
      <c r="B14" s="1"/>
      <c r="C14" s="1"/>
      <c r="D14" s="1"/>
      <c r="E14" s="1"/>
      <c r="F14" s="1"/>
      <c r="G14" s="1"/>
      <c r="H14" s="1"/>
      <c r="I14" s="1"/>
      <c r="J14" s="8"/>
    </row>
    <row r="15" spans="1:10" x14ac:dyDescent="0.3">
      <c r="A15" s="7"/>
      <c r="B15" s="34" t="s">
        <v>46</v>
      </c>
      <c r="C15" s="34"/>
      <c r="D15" s="34"/>
      <c r="E15" s="1"/>
      <c r="F15" s="1"/>
      <c r="G15" s="34"/>
      <c r="H15" s="34"/>
      <c r="I15" s="34"/>
      <c r="J15" s="8"/>
    </row>
    <row r="16" spans="1:10" ht="3.6" customHeight="1" x14ac:dyDescent="0.3">
      <c r="A16" s="7"/>
      <c r="B16" s="1"/>
      <c r="C16" s="1"/>
      <c r="D16" s="1"/>
      <c r="E16" s="1"/>
      <c r="F16" s="1"/>
      <c r="G16" s="1"/>
      <c r="H16" s="1"/>
      <c r="I16" s="1"/>
      <c r="J16" s="8"/>
    </row>
    <row r="17" spans="1:10" x14ac:dyDescent="0.3">
      <c r="A17" s="7"/>
      <c r="B17" s="35" t="s">
        <v>54</v>
      </c>
      <c r="C17" s="34"/>
      <c r="D17" s="34"/>
      <c r="E17" s="1"/>
      <c r="F17" s="1"/>
      <c r="G17" s="35"/>
      <c r="H17" s="34"/>
      <c r="I17" s="34"/>
      <c r="J17" s="8"/>
    </row>
    <row r="18" spans="1:10" ht="8.1" customHeight="1" x14ac:dyDescent="0.3">
      <c r="A18" s="7"/>
      <c r="B18" s="1"/>
      <c r="C18" s="1"/>
      <c r="D18" s="1"/>
      <c r="E18" s="1"/>
      <c r="F18" s="1"/>
      <c r="G18" s="1"/>
      <c r="H18" s="1"/>
      <c r="I18" s="1"/>
      <c r="J18" s="8"/>
    </row>
    <row r="19" spans="1:10" x14ac:dyDescent="0.3">
      <c r="A19" s="7"/>
      <c r="B19" s="1" t="s">
        <v>44</v>
      </c>
      <c r="C19" s="1"/>
      <c r="D19" s="1"/>
      <c r="E19" s="1"/>
      <c r="F19" s="1"/>
      <c r="G19" s="1" t="s">
        <v>50</v>
      </c>
      <c r="H19" s="1"/>
      <c r="I19" s="1"/>
      <c r="J19" s="8"/>
    </row>
    <row r="20" spans="1:10" ht="3.6" customHeight="1" x14ac:dyDescent="0.3">
      <c r="A20" s="7"/>
      <c r="B20" s="1"/>
      <c r="C20" s="1"/>
      <c r="D20" s="1"/>
      <c r="E20" s="1"/>
      <c r="F20" s="1"/>
      <c r="G20" s="1"/>
      <c r="H20" s="1"/>
      <c r="I20" s="1"/>
      <c r="J20" s="8"/>
    </row>
    <row r="21" spans="1:10" x14ac:dyDescent="0.3">
      <c r="A21" s="7"/>
      <c r="B21" s="1" t="s">
        <v>49</v>
      </c>
      <c r="C21" s="1"/>
      <c r="D21" s="1"/>
      <c r="E21" s="1"/>
      <c r="F21" s="1"/>
      <c r="G21" s="1" t="s">
        <v>51</v>
      </c>
      <c r="H21" s="1"/>
      <c r="I21" s="1"/>
      <c r="J21" s="8"/>
    </row>
    <row r="22" spans="1:10" ht="3.6" customHeight="1" x14ac:dyDescent="0.3">
      <c r="A22" s="7"/>
      <c r="B22" s="1"/>
      <c r="C22" s="1"/>
      <c r="D22" s="1"/>
      <c r="E22" s="1"/>
      <c r="F22" s="1"/>
      <c r="G22" s="1"/>
      <c r="H22" s="1"/>
      <c r="I22" s="1"/>
      <c r="J22" s="8"/>
    </row>
    <row r="23" spans="1:10" x14ac:dyDescent="0.3">
      <c r="A23" s="7"/>
      <c r="B23" s="1" t="s">
        <v>25</v>
      </c>
      <c r="C23" s="1"/>
      <c r="D23" s="1"/>
      <c r="E23" s="1"/>
      <c r="F23" s="1"/>
      <c r="G23" s="1" t="s">
        <v>22</v>
      </c>
      <c r="H23" s="1"/>
      <c r="I23" s="1"/>
      <c r="J23" s="8"/>
    </row>
    <row r="24" spans="1:10" ht="3.6" customHeight="1" x14ac:dyDescent="0.3">
      <c r="A24" s="7"/>
      <c r="B24" s="1"/>
      <c r="C24" s="1"/>
      <c r="D24" s="1"/>
      <c r="E24" s="1"/>
      <c r="F24" s="1"/>
      <c r="G24" s="1"/>
      <c r="H24" s="1"/>
      <c r="I24" s="1"/>
      <c r="J24" s="8"/>
    </row>
    <row r="25" spans="1:10" x14ac:dyDescent="0.3">
      <c r="A25" s="9"/>
      <c r="B25" s="10" t="s">
        <v>45</v>
      </c>
      <c r="C25" s="11"/>
      <c r="D25" s="11"/>
      <c r="E25" s="11"/>
      <c r="F25" s="11"/>
      <c r="G25" s="10" t="s">
        <v>23</v>
      </c>
      <c r="H25" s="11"/>
      <c r="I25" s="11"/>
      <c r="J25" s="12"/>
    </row>
    <row r="26" spans="1:10" ht="8.1" customHeight="1" thickBo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5" thickBot="1" x14ac:dyDescent="0.35">
      <c r="A27" s="30" t="s">
        <v>26</v>
      </c>
      <c r="B27" s="31"/>
      <c r="C27" s="31"/>
      <c r="D27" s="31"/>
      <c r="E27" s="31"/>
      <c r="F27" s="31"/>
      <c r="G27" s="31"/>
      <c r="H27" s="31"/>
      <c r="I27" s="31"/>
      <c r="J27" s="32"/>
    </row>
    <row r="28" spans="1:10" ht="8.1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3">
      <c r="A29" s="36" t="s">
        <v>29</v>
      </c>
      <c r="B29" s="36"/>
      <c r="C29" s="36" t="s">
        <v>27</v>
      </c>
      <c r="D29" s="36"/>
      <c r="E29" s="36" t="s">
        <v>28</v>
      </c>
      <c r="F29" s="36"/>
      <c r="G29" s="37" t="s">
        <v>213</v>
      </c>
      <c r="H29" s="38"/>
      <c r="I29" s="38"/>
      <c r="J29" s="39"/>
    </row>
    <row r="30" spans="1:10" x14ac:dyDescent="0.3">
      <c r="A30" s="41" t="s">
        <v>30</v>
      </c>
      <c r="B30" s="41"/>
      <c r="C30" s="40">
        <v>44378</v>
      </c>
      <c r="D30" s="41"/>
      <c r="E30" s="40">
        <v>44408</v>
      </c>
      <c r="F30" s="41"/>
      <c r="G30" s="47">
        <v>44423</v>
      </c>
      <c r="H30" s="48"/>
      <c r="I30" s="48"/>
      <c r="J30" s="49"/>
    </row>
    <row r="31" spans="1:10" x14ac:dyDescent="0.3">
      <c r="A31" s="42" t="s">
        <v>31</v>
      </c>
      <c r="B31" s="42"/>
      <c r="C31" s="43">
        <v>44409</v>
      </c>
      <c r="D31" s="42"/>
      <c r="E31" s="43">
        <v>44439</v>
      </c>
      <c r="F31" s="42"/>
      <c r="G31" s="44">
        <v>44454</v>
      </c>
      <c r="H31" s="45"/>
      <c r="I31" s="45"/>
      <c r="J31" s="46"/>
    </row>
    <row r="32" spans="1:10" x14ac:dyDescent="0.3">
      <c r="A32" s="41" t="s">
        <v>32</v>
      </c>
      <c r="B32" s="41"/>
      <c r="C32" s="40">
        <v>44440</v>
      </c>
      <c r="D32" s="41"/>
      <c r="E32" s="40">
        <v>44469</v>
      </c>
      <c r="F32" s="41"/>
      <c r="G32" s="47">
        <v>44484</v>
      </c>
      <c r="H32" s="48"/>
      <c r="I32" s="48"/>
      <c r="J32" s="49"/>
    </row>
    <row r="33" spans="1:10" x14ac:dyDescent="0.3">
      <c r="A33" s="42" t="s">
        <v>33</v>
      </c>
      <c r="B33" s="42"/>
      <c r="C33" s="43">
        <v>44470</v>
      </c>
      <c r="D33" s="42"/>
      <c r="E33" s="43">
        <v>44500</v>
      </c>
      <c r="F33" s="42"/>
      <c r="G33" s="44">
        <v>44515</v>
      </c>
      <c r="H33" s="45"/>
      <c r="I33" s="45"/>
      <c r="J33" s="46"/>
    </row>
    <row r="34" spans="1:10" x14ac:dyDescent="0.3">
      <c r="A34" s="41" t="s">
        <v>34</v>
      </c>
      <c r="B34" s="41"/>
      <c r="C34" s="40">
        <v>44501</v>
      </c>
      <c r="D34" s="41"/>
      <c r="E34" s="40">
        <v>44530</v>
      </c>
      <c r="F34" s="41"/>
      <c r="G34" s="47">
        <v>44545</v>
      </c>
      <c r="H34" s="48"/>
      <c r="I34" s="48"/>
      <c r="J34" s="49"/>
    </row>
    <row r="35" spans="1:10" x14ac:dyDescent="0.3">
      <c r="A35" s="42" t="s">
        <v>35</v>
      </c>
      <c r="B35" s="42"/>
      <c r="C35" s="43">
        <v>44531</v>
      </c>
      <c r="D35" s="42"/>
      <c r="E35" s="43">
        <v>44561</v>
      </c>
      <c r="F35" s="42"/>
      <c r="G35" s="44">
        <v>44576</v>
      </c>
      <c r="H35" s="45"/>
      <c r="I35" s="45"/>
      <c r="J35" s="46"/>
    </row>
    <row r="36" spans="1:10" x14ac:dyDescent="0.3">
      <c r="A36" s="41" t="s">
        <v>36</v>
      </c>
      <c r="B36" s="41"/>
      <c r="C36" s="40">
        <v>44562</v>
      </c>
      <c r="D36" s="41"/>
      <c r="E36" s="40">
        <v>44562</v>
      </c>
      <c r="F36" s="41"/>
      <c r="G36" s="47">
        <v>44607</v>
      </c>
      <c r="H36" s="48"/>
      <c r="I36" s="48"/>
      <c r="J36" s="49"/>
    </row>
    <row r="37" spans="1:10" x14ac:dyDescent="0.3">
      <c r="A37" s="42" t="s">
        <v>37</v>
      </c>
      <c r="B37" s="42"/>
      <c r="C37" s="43">
        <v>44593</v>
      </c>
      <c r="D37" s="42"/>
      <c r="E37" s="43">
        <v>44620</v>
      </c>
      <c r="F37" s="42"/>
      <c r="G37" s="44">
        <v>44635</v>
      </c>
      <c r="H37" s="45"/>
      <c r="I37" s="45"/>
      <c r="J37" s="46"/>
    </row>
    <row r="38" spans="1:10" x14ac:dyDescent="0.3">
      <c r="A38" s="41" t="s">
        <v>38</v>
      </c>
      <c r="B38" s="41"/>
      <c r="C38" s="40">
        <v>44621</v>
      </c>
      <c r="D38" s="41"/>
      <c r="E38" s="40">
        <v>44651</v>
      </c>
      <c r="F38" s="41"/>
      <c r="G38" s="47">
        <v>44666</v>
      </c>
      <c r="H38" s="48"/>
      <c r="I38" s="48"/>
      <c r="J38" s="49"/>
    </row>
    <row r="39" spans="1:10" x14ac:dyDescent="0.3">
      <c r="A39" s="42" t="s">
        <v>39</v>
      </c>
      <c r="B39" s="42"/>
      <c r="C39" s="43">
        <v>44652</v>
      </c>
      <c r="D39" s="42"/>
      <c r="E39" s="43">
        <v>44681</v>
      </c>
      <c r="F39" s="42"/>
      <c r="G39" s="44">
        <v>44696</v>
      </c>
      <c r="H39" s="45"/>
      <c r="I39" s="45"/>
      <c r="J39" s="46"/>
    </row>
    <row r="40" spans="1:10" x14ac:dyDescent="0.3">
      <c r="A40" s="41" t="s">
        <v>40</v>
      </c>
      <c r="B40" s="41"/>
      <c r="C40" s="40">
        <v>44682</v>
      </c>
      <c r="D40" s="41"/>
      <c r="E40" s="40">
        <v>44712</v>
      </c>
      <c r="F40" s="41"/>
      <c r="G40" s="47">
        <v>44727</v>
      </c>
      <c r="H40" s="48"/>
      <c r="I40" s="48"/>
      <c r="J40" s="49"/>
    </row>
    <row r="41" spans="1:10" x14ac:dyDescent="0.3">
      <c r="A41" s="42" t="s">
        <v>41</v>
      </c>
      <c r="B41" s="42"/>
      <c r="C41" s="43">
        <v>44713</v>
      </c>
      <c r="D41" s="42"/>
      <c r="E41" s="43">
        <v>44742</v>
      </c>
      <c r="F41" s="42"/>
      <c r="G41" s="44">
        <v>44757</v>
      </c>
      <c r="H41" s="45"/>
      <c r="I41" s="45"/>
      <c r="J41" s="46"/>
    </row>
    <row r="42" spans="1:10" ht="8.1" customHeight="1" thickBo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" thickBot="1" x14ac:dyDescent="0.35">
      <c r="A43" s="30" t="s">
        <v>42</v>
      </c>
      <c r="B43" s="31"/>
      <c r="C43" s="31"/>
      <c r="D43" s="31"/>
      <c r="E43" s="31"/>
      <c r="F43" s="31"/>
      <c r="G43" s="31"/>
      <c r="H43" s="31"/>
      <c r="I43" s="31"/>
      <c r="J43" s="32"/>
    </row>
    <row r="44" spans="1:10" ht="8.1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3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3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3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3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3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3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3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3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3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8.1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3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3">
      <c r="A56" s="2"/>
      <c r="B56" s="2"/>
      <c r="C56" s="13"/>
      <c r="D56" s="13"/>
      <c r="E56" s="14"/>
      <c r="F56" s="14"/>
      <c r="G56" s="14"/>
      <c r="H56" s="14"/>
      <c r="I56" s="15"/>
      <c r="J56" s="15"/>
    </row>
    <row r="57" spans="1:10" ht="15" customHeight="1" x14ac:dyDescent="0.3">
      <c r="A57" s="16"/>
      <c r="B57" s="16"/>
      <c r="C57" s="26"/>
      <c r="D57" s="26"/>
      <c r="E57" s="1"/>
      <c r="F57" s="1"/>
      <c r="G57" s="1"/>
      <c r="H57" s="1"/>
      <c r="I57" s="1"/>
      <c r="J57" s="26"/>
    </row>
    <row r="58" spans="1:10" ht="15" customHeight="1" x14ac:dyDescent="0.3">
      <c r="A58" s="16"/>
      <c r="B58" s="16"/>
      <c r="C58" s="17"/>
      <c r="D58" s="17"/>
      <c r="E58" s="17"/>
      <c r="F58" s="17"/>
      <c r="G58" s="17"/>
      <c r="H58" s="17"/>
      <c r="I58" s="17"/>
      <c r="J58" s="17"/>
    </row>
    <row r="59" spans="1:10" ht="15" customHeight="1" x14ac:dyDescent="0.3">
      <c r="A59" s="16"/>
      <c r="B59" s="16"/>
      <c r="C59" s="1"/>
      <c r="D59" s="1"/>
      <c r="E59" s="1"/>
      <c r="F59" s="1"/>
      <c r="G59" s="1"/>
      <c r="H59" s="1"/>
      <c r="I59" s="1"/>
      <c r="J59" s="1"/>
    </row>
  </sheetData>
  <sheetProtection selectLockedCells="1"/>
  <mergeCells count="71">
    <mergeCell ref="G30:J30"/>
    <mergeCell ref="G31:J31"/>
    <mergeCell ref="G32:J32"/>
    <mergeCell ref="G33:J33"/>
    <mergeCell ref="G34:J34"/>
    <mergeCell ref="A43:J43"/>
    <mergeCell ref="G35:J35"/>
    <mergeCell ref="G36:J36"/>
    <mergeCell ref="E41:F41"/>
    <mergeCell ref="E40:F40"/>
    <mergeCell ref="G37:J37"/>
    <mergeCell ref="G38:J38"/>
    <mergeCell ref="G39:J39"/>
    <mergeCell ref="G40:J40"/>
    <mergeCell ref="G41:J41"/>
    <mergeCell ref="E35:F35"/>
    <mergeCell ref="E36:F36"/>
    <mergeCell ref="E37:F37"/>
    <mergeCell ref="E38:F38"/>
    <mergeCell ref="E39:F39"/>
    <mergeCell ref="C41:D41"/>
    <mergeCell ref="E30:F30"/>
    <mergeCell ref="E31:F31"/>
    <mergeCell ref="E32:F32"/>
    <mergeCell ref="E33:F33"/>
    <mergeCell ref="E34:F34"/>
    <mergeCell ref="C38:D38"/>
    <mergeCell ref="C39:D39"/>
    <mergeCell ref="C30:D30"/>
    <mergeCell ref="C31:D31"/>
    <mergeCell ref="C32:D32"/>
    <mergeCell ref="C33:D33"/>
    <mergeCell ref="C34:D34"/>
    <mergeCell ref="C40:D40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C35:D35"/>
    <mergeCell ref="C36:D36"/>
    <mergeCell ref="C37:D37"/>
    <mergeCell ref="A27:J27"/>
    <mergeCell ref="A29:B29"/>
    <mergeCell ref="C29:D29"/>
    <mergeCell ref="E29:F29"/>
    <mergeCell ref="G29:J29"/>
    <mergeCell ref="G11:I11"/>
    <mergeCell ref="B11:D11"/>
    <mergeCell ref="B7:D7"/>
    <mergeCell ref="G7:I7"/>
    <mergeCell ref="B9:D9"/>
    <mergeCell ref="G9:I9"/>
    <mergeCell ref="G17:I17"/>
    <mergeCell ref="B17:D17"/>
    <mergeCell ref="G15:I15"/>
    <mergeCell ref="B15:D15"/>
    <mergeCell ref="G13:I13"/>
    <mergeCell ref="B13:D13"/>
    <mergeCell ref="A1:J1"/>
    <mergeCell ref="B3:D3"/>
    <mergeCell ref="G3:I3"/>
    <mergeCell ref="B5:D5"/>
    <mergeCell ref="G5:I5"/>
  </mergeCells>
  <conditionalFormatting sqref="C57:J57 A57:B59 C59:H59">
    <cfRule type="cellIs" dxfId="13" priority="1" operator="greaterThan">
      <formula>0</formula>
    </cfRule>
  </conditionalFormatting>
  <hyperlinks>
    <hyperlink ref="G9" r:id="rId1" xr:uid="{00000000-0004-0000-0000-000000000000}"/>
    <hyperlink ref="B17" r:id="rId2" xr:uid="{00000000-0004-0000-0000-000001000000}"/>
    <hyperlink ref="B25" r:id="rId3" xr:uid="{00000000-0004-0000-0000-000002000000}"/>
    <hyperlink ref="G25" r:id="rId4" xr:uid="{00000000-0004-0000-0000-000003000000}"/>
    <hyperlink ref="B9" r:id="rId5" xr:uid="{00000000-0004-0000-0000-000005000000}"/>
  </hyperlinks>
  <printOptions horizontalCentered="1"/>
  <pageMargins left="0.5" right="0.5" top="0.5" bottom="0.5" header="0.3" footer="0.3"/>
  <pageSetup orientation="portrait" r:id="rId6"/>
  <headerFooter>
    <oddHeader>&amp;C&amp;"-,Bold"The Council on Domestic Violence and Sexual Assault</oddHeader>
    <oddFooter>&amp;LRev. July, 2018</oddFooter>
  </headerFooter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</sheetPr>
  <dimension ref="A1:R48"/>
  <sheetViews>
    <sheetView tabSelected="1" view="pageLayout" zoomScale="115" zoomScaleNormal="100" zoomScalePageLayoutView="115" workbookViewId="0">
      <selection activeCell="A2" sqref="A2:C5"/>
    </sheetView>
  </sheetViews>
  <sheetFormatPr defaultColWidth="9.21875" defaultRowHeight="14.4" x14ac:dyDescent="0.3"/>
  <cols>
    <col min="10" max="10" width="9.21875" customWidth="1"/>
    <col min="11" max="11" width="19.5546875" hidden="1" customWidth="1"/>
    <col min="12" max="12" width="12.77734375" hidden="1" customWidth="1"/>
    <col min="13" max="18" width="9.21875" hidden="1" customWidth="1"/>
  </cols>
  <sheetData>
    <row r="1" spans="1:18" ht="15" thickBot="1" x14ac:dyDescent="0.35">
      <c r="A1" s="105" t="s">
        <v>69</v>
      </c>
      <c r="B1" s="106"/>
      <c r="C1" s="106"/>
      <c r="D1" s="106" t="s">
        <v>212</v>
      </c>
      <c r="E1" s="106"/>
      <c r="F1" s="106"/>
      <c r="G1" s="106" t="s">
        <v>217</v>
      </c>
      <c r="H1" s="106"/>
      <c r="I1" s="106"/>
      <c r="J1" s="107"/>
    </row>
    <row r="2" spans="1:18" ht="15.75" customHeight="1" thickBot="1" x14ac:dyDescent="0.35">
      <c r="A2" s="56"/>
      <c r="B2" s="57"/>
      <c r="C2" s="58"/>
      <c r="D2" s="108"/>
      <c r="E2" s="109"/>
      <c r="F2" s="110"/>
      <c r="G2" s="111" t="s">
        <v>0</v>
      </c>
      <c r="H2" s="112"/>
      <c r="I2" s="111" t="s">
        <v>1</v>
      </c>
      <c r="J2" s="112"/>
    </row>
    <row r="3" spans="1:18" ht="15" thickBot="1" x14ac:dyDescent="0.35">
      <c r="A3" s="59"/>
      <c r="B3" s="60"/>
      <c r="C3" s="61"/>
      <c r="D3" s="127" t="s">
        <v>56</v>
      </c>
      <c r="E3" s="128"/>
      <c r="F3" s="129"/>
      <c r="G3" s="113" t="s">
        <v>189</v>
      </c>
      <c r="H3" s="114"/>
      <c r="I3" s="117" t="str">
        <f>VLOOKUP('Monthly Financial Report Form'!$G$3,'MONTH TABLE'!1:25,2,FALSE)</f>
        <v>MM/DD/YY</v>
      </c>
      <c r="J3" s="118"/>
    </row>
    <row r="4" spans="1:18" ht="15" thickBot="1" x14ac:dyDescent="0.35">
      <c r="A4" s="59"/>
      <c r="B4" s="60"/>
      <c r="C4" s="61"/>
      <c r="D4" s="121"/>
      <c r="E4" s="122"/>
      <c r="F4" s="123"/>
      <c r="G4" s="115"/>
      <c r="H4" s="116"/>
      <c r="I4" s="119"/>
      <c r="J4" s="120"/>
    </row>
    <row r="5" spans="1:18" ht="15.75" customHeight="1" thickBot="1" x14ac:dyDescent="0.35">
      <c r="A5" s="62"/>
      <c r="B5" s="63"/>
      <c r="C5" s="64"/>
      <c r="D5" s="124"/>
      <c r="E5" s="125"/>
      <c r="F5" s="126"/>
      <c r="G5" s="133" t="s">
        <v>57</v>
      </c>
      <c r="H5" s="134"/>
      <c r="I5" s="134"/>
      <c r="J5" s="135"/>
    </row>
    <row r="6" spans="1:18" ht="16.5" customHeight="1" thickBot="1" x14ac:dyDescent="0.35">
      <c r="A6" s="127" t="s">
        <v>3</v>
      </c>
      <c r="B6" s="128"/>
      <c r="C6" s="129"/>
      <c r="D6" s="29" t="s">
        <v>4</v>
      </c>
      <c r="E6" s="132" t="s">
        <v>5</v>
      </c>
      <c r="F6" s="93"/>
      <c r="G6" s="143" t="s">
        <v>188</v>
      </c>
      <c r="H6" s="144"/>
      <c r="I6" s="144"/>
      <c r="J6" s="27"/>
    </row>
    <row r="7" spans="1:18" ht="15" thickBot="1" x14ac:dyDescent="0.35">
      <c r="A7" s="65"/>
      <c r="B7" s="66"/>
      <c r="C7" s="67"/>
      <c r="D7" s="50">
        <v>0</v>
      </c>
      <c r="E7" s="52">
        <f>L8</f>
        <v>0</v>
      </c>
      <c r="F7" s="53"/>
      <c r="G7" s="92" t="s">
        <v>60</v>
      </c>
      <c r="H7" s="92"/>
      <c r="I7" s="92" t="s">
        <v>207</v>
      </c>
      <c r="J7" s="93"/>
      <c r="K7" t="s">
        <v>59</v>
      </c>
      <c r="L7" t="s">
        <v>58</v>
      </c>
    </row>
    <row r="8" spans="1:18" ht="16.2" thickBot="1" x14ac:dyDescent="0.35">
      <c r="A8" s="68"/>
      <c r="B8" s="69"/>
      <c r="C8" s="70"/>
      <c r="D8" s="51"/>
      <c r="E8" s="54"/>
      <c r="F8" s="55"/>
      <c r="G8" s="139" t="s">
        <v>135</v>
      </c>
      <c r="H8" s="140"/>
      <c r="I8" s="141">
        <v>1</v>
      </c>
      <c r="J8" s="142"/>
      <c r="K8" s="18">
        <f>A7*D7</f>
        <v>0</v>
      </c>
      <c r="L8" s="19">
        <f>ROUND(K8,0)</f>
        <v>0</v>
      </c>
    </row>
    <row r="9" spans="1:18" ht="6.6" customHeight="1" thickBot="1" x14ac:dyDescent="0.35">
      <c r="A9" s="147"/>
      <c r="B9" s="148"/>
      <c r="C9" s="148"/>
      <c r="D9" s="148"/>
      <c r="E9" s="148"/>
      <c r="F9" s="148"/>
      <c r="G9" s="148"/>
      <c r="H9" s="148"/>
      <c r="I9" s="148"/>
      <c r="J9" s="149"/>
      <c r="K9" s="18"/>
      <c r="L9" s="19"/>
    </row>
    <row r="10" spans="1:18" ht="15" thickBot="1" x14ac:dyDescent="0.35">
      <c r="A10" s="136" t="s">
        <v>208</v>
      </c>
      <c r="B10" s="137"/>
      <c r="C10" s="137"/>
      <c r="D10" s="137"/>
      <c r="E10" s="137"/>
      <c r="F10" s="137"/>
      <c r="G10" s="137"/>
      <c r="H10" s="137"/>
      <c r="I10" s="137"/>
      <c r="J10" s="138"/>
    </row>
    <row r="11" spans="1:18" ht="15" thickBot="1" x14ac:dyDescent="0.35">
      <c r="A11" s="127" t="s">
        <v>2</v>
      </c>
      <c r="B11" s="128"/>
      <c r="C11" s="128" t="s">
        <v>61</v>
      </c>
      <c r="D11" s="128"/>
      <c r="E11" s="128" t="s">
        <v>209</v>
      </c>
      <c r="F11" s="128"/>
      <c r="G11" s="128" t="s">
        <v>214</v>
      </c>
      <c r="H11" s="128"/>
      <c r="I11" s="128" t="s">
        <v>68</v>
      </c>
      <c r="J11" s="129"/>
    </row>
    <row r="12" spans="1:18" ht="15.6" x14ac:dyDescent="0.3">
      <c r="A12" s="150" t="s">
        <v>62</v>
      </c>
      <c r="B12" s="151"/>
      <c r="C12" s="96"/>
      <c r="D12" s="96"/>
      <c r="E12" s="96"/>
      <c r="F12" s="96"/>
      <c r="G12" s="96"/>
      <c r="H12" s="96"/>
      <c r="I12" s="145">
        <f t="shared" ref="I12:I17" si="0">C12-E12-G12</f>
        <v>0</v>
      </c>
      <c r="J12" s="146"/>
      <c r="K12" s="28"/>
      <c r="L12" s="28"/>
      <c r="M12" s="28"/>
      <c r="N12" s="28"/>
      <c r="O12" s="28"/>
      <c r="P12" s="28"/>
      <c r="Q12" s="28"/>
      <c r="R12" s="28"/>
    </row>
    <row r="13" spans="1:18" ht="15.6" x14ac:dyDescent="0.3">
      <c r="A13" s="94" t="s">
        <v>63</v>
      </c>
      <c r="B13" s="95"/>
      <c r="C13" s="96"/>
      <c r="D13" s="96"/>
      <c r="E13" s="96"/>
      <c r="F13" s="96"/>
      <c r="G13" s="96"/>
      <c r="H13" s="96"/>
      <c r="I13" s="97">
        <f t="shared" si="0"/>
        <v>0</v>
      </c>
      <c r="J13" s="98"/>
      <c r="K13" s="28"/>
      <c r="L13" s="28"/>
      <c r="M13" s="28"/>
      <c r="N13" s="28"/>
      <c r="O13" s="28"/>
      <c r="P13" s="28"/>
      <c r="Q13" s="28"/>
      <c r="R13" s="28"/>
    </row>
    <row r="14" spans="1:18" ht="15.6" x14ac:dyDescent="0.3">
      <c r="A14" s="94" t="s">
        <v>64</v>
      </c>
      <c r="B14" s="95"/>
      <c r="C14" s="96"/>
      <c r="D14" s="96"/>
      <c r="E14" s="96"/>
      <c r="F14" s="96"/>
      <c r="G14" s="96"/>
      <c r="H14" s="96"/>
      <c r="I14" s="97">
        <f t="shared" si="0"/>
        <v>0</v>
      </c>
      <c r="J14" s="98"/>
      <c r="K14" s="28"/>
      <c r="L14" s="28"/>
      <c r="M14" s="28"/>
      <c r="N14" s="28"/>
      <c r="O14" s="28"/>
      <c r="P14" s="28"/>
      <c r="Q14" s="28"/>
      <c r="R14" s="28"/>
    </row>
    <row r="15" spans="1:18" ht="15.6" x14ac:dyDescent="0.3">
      <c r="A15" s="94" t="s">
        <v>65</v>
      </c>
      <c r="B15" s="95"/>
      <c r="C15" s="96"/>
      <c r="D15" s="96"/>
      <c r="E15" s="96"/>
      <c r="F15" s="96"/>
      <c r="G15" s="96"/>
      <c r="H15" s="96"/>
      <c r="I15" s="97">
        <f t="shared" si="0"/>
        <v>0</v>
      </c>
      <c r="J15" s="98"/>
      <c r="K15" s="28"/>
      <c r="L15" s="28"/>
      <c r="M15" s="28"/>
      <c r="N15" s="28"/>
      <c r="O15" s="28"/>
      <c r="P15" s="28"/>
      <c r="Q15" s="28"/>
      <c r="R15" s="28"/>
    </row>
    <row r="16" spans="1:18" ht="15.6" x14ac:dyDescent="0.3">
      <c r="A16" s="94" t="s">
        <v>66</v>
      </c>
      <c r="B16" s="95"/>
      <c r="C16" s="96"/>
      <c r="D16" s="96"/>
      <c r="E16" s="96"/>
      <c r="F16" s="96"/>
      <c r="G16" s="96"/>
      <c r="H16" s="96"/>
      <c r="I16" s="97">
        <f t="shared" si="0"/>
        <v>0</v>
      </c>
      <c r="J16" s="98"/>
      <c r="K16" s="28"/>
      <c r="L16" s="28"/>
      <c r="M16" s="28"/>
      <c r="N16" s="28"/>
      <c r="O16" s="28"/>
      <c r="P16" s="28"/>
      <c r="Q16" s="28"/>
      <c r="R16" s="28"/>
    </row>
    <row r="17" spans="1:18" ht="15.6" x14ac:dyDescent="0.3">
      <c r="A17" s="94" t="s">
        <v>142</v>
      </c>
      <c r="B17" s="95"/>
      <c r="C17" s="96"/>
      <c r="D17" s="96"/>
      <c r="E17" s="96"/>
      <c r="F17" s="96"/>
      <c r="G17" s="96"/>
      <c r="H17" s="96"/>
      <c r="I17" s="97">
        <f t="shared" si="0"/>
        <v>0</v>
      </c>
      <c r="J17" s="98"/>
      <c r="K17" s="28"/>
      <c r="L17" s="28"/>
      <c r="M17" s="28"/>
      <c r="N17" s="28"/>
      <c r="O17" s="28"/>
      <c r="P17" s="28"/>
      <c r="Q17" s="28"/>
      <c r="R17" s="28"/>
    </row>
    <row r="18" spans="1:18" ht="16.2" thickBot="1" x14ac:dyDescent="0.35">
      <c r="A18" s="94" t="s">
        <v>67</v>
      </c>
      <c r="B18" s="95"/>
      <c r="C18" s="96"/>
      <c r="D18" s="96"/>
      <c r="E18" s="96"/>
      <c r="F18" s="96"/>
      <c r="G18" s="96"/>
      <c r="H18" s="96"/>
      <c r="I18" s="97">
        <f t="shared" ref="I18" si="1">C18-E18-G18</f>
        <v>0</v>
      </c>
      <c r="J18" s="98"/>
      <c r="K18" s="28"/>
      <c r="L18" s="28"/>
      <c r="M18" s="28"/>
      <c r="N18" s="28"/>
      <c r="O18" s="28"/>
      <c r="P18" s="28"/>
      <c r="Q18" s="28"/>
      <c r="R18" s="28"/>
    </row>
    <row r="19" spans="1:18" ht="16.2" thickBot="1" x14ac:dyDescent="0.35">
      <c r="A19" s="99" t="s">
        <v>6</v>
      </c>
      <c r="B19" s="100"/>
      <c r="C19" s="101">
        <f>SUM(C12:D18)</f>
        <v>0</v>
      </c>
      <c r="D19" s="101"/>
      <c r="E19" s="102">
        <f>SUM(E12:F18)</f>
        <v>0</v>
      </c>
      <c r="F19" s="102"/>
      <c r="G19" s="103">
        <f>SUM(G12:H18)</f>
        <v>0</v>
      </c>
      <c r="H19" s="103"/>
      <c r="I19" s="103">
        <f>SUM(I12:J18)</f>
        <v>0</v>
      </c>
      <c r="J19" s="104"/>
      <c r="K19" s="28"/>
      <c r="L19" s="28"/>
      <c r="M19" s="28"/>
      <c r="N19" s="28"/>
      <c r="O19" s="28"/>
      <c r="P19" s="28"/>
      <c r="Q19" s="28"/>
      <c r="R19" s="28"/>
    </row>
    <row r="20" spans="1:18" ht="7.35" customHeight="1" thickBot="1" x14ac:dyDescent="0.35">
      <c r="A20" s="90"/>
      <c r="B20" s="90"/>
      <c r="C20" s="90"/>
      <c r="D20" s="90"/>
      <c r="E20" s="90"/>
      <c r="F20" s="90"/>
      <c r="G20" s="90"/>
      <c r="H20" s="90"/>
      <c r="I20" s="90"/>
      <c r="J20" s="90"/>
    </row>
    <row r="21" spans="1:18" ht="15" thickBot="1" x14ac:dyDescent="0.35">
      <c r="A21" s="91" t="s">
        <v>2</v>
      </c>
      <c r="B21" s="92"/>
      <c r="C21" s="92" t="s">
        <v>17</v>
      </c>
      <c r="D21" s="92"/>
      <c r="E21" s="92" t="s">
        <v>210</v>
      </c>
      <c r="F21" s="92"/>
      <c r="G21" s="92" t="s">
        <v>211</v>
      </c>
      <c r="H21" s="92"/>
      <c r="I21" s="92" t="s">
        <v>68</v>
      </c>
      <c r="J21" s="93"/>
    </row>
    <row r="22" spans="1:18" ht="15.6" x14ac:dyDescent="0.3">
      <c r="A22" s="86" t="s">
        <v>62</v>
      </c>
      <c r="B22" s="87"/>
      <c r="C22" s="74">
        <v>0</v>
      </c>
      <c r="D22" s="74"/>
      <c r="E22" s="74">
        <v>0</v>
      </c>
      <c r="F22" s="74"/>
      <c r="G22" s="74">
        <v>0</v>
      </c>
      <c r="H22" s="74"/>
      <c r="I22" s="88">
        <f t="shared" ref="I22:I27" si="2">C22-E22-G22</f>
        <v>0</v>
      </c>
      <c r="J22" s="89"/>
    </row>
    <row r="23" spans="1:18" ht="15.6" x14ac:dyDescent="0.3">
      <c r="A23" s="82" t="s">
        <v>63</v>
      </c>
      <c r="B23" s="83"/>
      <c r="C23" s="74">
        <v>0</v>
      </c>
      <c r="D23" s="74"/>
      <c r="E23" s="74">
        <v>0</v>
      </c>
      <c r="F23" s="74"/>
      <c r="G23" s="74">
        <v>0</v>
      </c>
      <c r="H23" s="74"/>
      <c r="I23" s="84">
        <f t="shared" si="2"/>
        <v>0</v>
      </c>
      <c r="J23" s="85"/>
    </row>
    <row r="24" spans="1:18" ht="15.6" x14ac:dyDescent="0.3">
      <c r="A24" s="82" t="s">
        <v>64</v>
      </c>
      <c r="B24" s="83"/>
      <c r="C24" s="74">
        <v>0</v>
      </c>
      <c r="D24" s="74"/>
      <c r="E24" s="74">
        <v>0</v>
      </c>
      <c r="F24" s="74"/>
      <c r="G24" s="74">
        <v>0</v>
      </c>
      <c r="H24" s="74"/>
      <c r="I24" s="84">
        <f t="shared" si="2"/>
        <v>0</v>
      </c>
      <c r="J24" s="85"/>
    </row>
    <row r="25" spans="1:18" ht="15.6" x14ac:dyDescent="0.3">
      <c r="A25" s="82" t="s">
        <v>65</v>
      </c>
      <c r="B25" s="83"/>
      <c r="C25" s="74">
        <v>0</v>
      </c>
      <c r="D25" s="74"/>
      <c r="E25" s="74">
        <v>0</v>
      </c>
      <c r="F25" s="74"/>
      <c r="G25" s="74">
        <v>0</v>
      </c>
      <c r="H25" s="74"/>
      <c r="I25" s="84">
        <f t="shared" si="2"/>
        <v>0</v>
      </c>
      <c r="J25" s="85"/>
    </row>
    <row r="26" spans="1:18" ht="15.6" x14ac:dyDescent="0.3">
      <c r="A26" s="82" t="s">
        <v>66</v>
      </c>
      <c r="B26" s="83"/>
      <c r="C26" s="74">
        <v>0</v>
      </c>
      <c r="D26" s="74"/>
      <c r="E26" s="74">
        <v>0</v>
      </c>
      <c r="F26" s="74"/>
      <c r="G26" s="74">
        <v>0</v>
      </c>
      <c r="H26" s="74"/>
      <c r="I26" s="84">
        <f t="shared" si="2"/>
        <v>0</v>
      </c>
      <c r="J26" s="85"/>
    </row>
    <row r="27" spans="1:18" ht="15.6" x14ac:dyDescent="0.3">
      <c r="A27" s="82" t="s">
        <v>142</v>
      </c>
      <c r="B27" s="83"/>
      <c r="C27" s="74">
        <v>0</v>
      </c>
      <c r="D27" s="74"/>
      <c r="E27" s="74">
        <v>0</v>
      </c>
      <c r="F27" s="74"/>
      <c r="G27" s="74">
        <v>0</v>
      </c>
      <c r="H27" s="74"/>
      <c r="I27" s="84">
        <f t="shared" si="2"/>
        <v>0</v>
      </c>
      <c r="J27" s="85"/>
    </row>
    <row r="28" spans="1:18" ht="16.2" thickBot="1" x14ac:dyDescent="0.35">
      <c r="A28" s="72" t="s">
        <v>67</v>
      </c>
      <c r="B28" s="73"/>
      <c r="C28" s="74">
        <v>0</v>
      </c>
      <c r="D28" s="74"/>
      <c r="E28" s="74">
        <v>0</v>
      </c>
      <c r="F28" s="74"/>
      <c r="G28" s="74">
        <v>0</v>
      </c>
      <c r="H28" s="74"/>
      <c r="I28" s="75">
        <f>C28-E28-G28</f>
        <v>0</v>
      </c>
      <c r="J28" s="76"/>
    </row>
    <row r="29" spans="1:18" ht="16.2" thickBot="1" x14ac:dyDescent="0.35">
      <c r="A29" s="77" t="s">
        <v>6</v>
      </c>
      <c r="B29" s="78"/>
      <c r="C29" s="79">
        <f>SUM(C22:D28)</f>
        <v>0</v>
      </c>
      <c r="D29" s="79"/>
      <c r="E29" s="80">
        <f>SUM(E22:F28)</f>
        <v>0</v>
      </c>
      <c r="F29" s="80"/>
      <c r="G29" s="80">
        <f>SUM(G22:H28)</f>
        <v>0</v>
      </c>
      <c r="H29" s="80"/>
      <c r="I29" s="80">
        <f>SUM(I22:J28)</f>
        <v>0</v>
      </c>
      <c r="J29" s="81"/>
    </row>
    <row r="30" spans="1:18" ht="8.1" customHeight="1" x14ac:dyDescent="0.3">
      <c r="A30" s="71"/>
      <c r="B30" s="71"/>
      <c r="C30" s="71"/>
      <c r="D30" s="71"/>
      <c r="E30" s="71"/>
      <c r="F30" s="71"/>
      <c r="G30" s="71"/>
      <c r="H30" s="71"/>
      <c r="I30" s="71"/>
      <c r="J30" s="71"/>
    </row>
    <row r="31" spans="1:18" ht="15" thickBot="1" x14ac:dyDescent="0.35">
      <c r="A31" s="156"/>
      <c r="B31" s="156"/>
      <c r="C31" s="156"/>
      <c r="D31" s="155"/>
      <c r="E31" s="153"/>
      <c r="F31" s="153"/>
      <c r="G31" s="153"/>
      <c r="H31" s="153"/>
      <c r="I31" s="1"/>
      <c r="J31" s="20"/>
    </row>
    <row r="32" spans="1:18" x14ac:dyDescent="0.3">
      <c r="A32" s="152" t="s">
        <v>7</v>
      </c>
      <c r="B32" s="152"/>
      <c r="C32" s="152"/>
      <c r="D32" s="155"/>
      <c r="E32" s="152" t="s">
        <v>9</v>
      </c>
      <c r="F32" s="152"/>
      <c r="G32" s="152"/>
      <c r="H32" s="152"/>
      <c r="I32" s="1"/>
      <c r="J32" s="3" t="s">
        <v>10</v>
      </c>
    </row>
    <row r="33" spans="1:10" ht="8.1" customHeight="1" x14ac:dyDescent="0.3">
      <c r="A33" s="155"/>
      <c r="B33" s="155"/>
      <c r="C33" s="155"/>
      <c r="D33" s="155"/>
      <c r="E33" s="155"/>
      <c r="F33" s="155"/>
      <c r="G33" s="155"/>
      <c r="H33" s="155"/>
      <c r="I33" s="155"/>
      <c r="J33" s="155"/>
    </row>
    <row r="34" spans="1:10" ht="15" thickBot="1" x14ac:dyDescent="0.35">
      <c r="A34" s="154"/>
      <c r="B34" s="154"/>
      <c r="C34" s="154"/>
      <c r="D34" s="1"/>
      <c r="E34" s="153"/>
      <c r="F34" s="153"/>
      <c r="G34" s="153"/>
      <c r="H34" s="153"/>
      <c r="I34" s="1"/>
      <c r="J34" s="20"/>
    </row>
    <row r="35" spans="1:10" x14ac:dyDescent="0.3">
      <c r="A35" s="152" t="s">
        <v>8</v>
      </c>
      <c r="B35" s="152"/>
      <c r="C35" s="152"/>
      <c r="D35" s="1"/>
      <c r="E35" s="152" t="s">
        <v>9</v>
      </c>
      <c r="F35" s="152"/>
      <c r="G35" s="152"/>
      <c r="H35" s="152"/>
      <c r="I35" s="1"/>
      <c r="J35" s="3" t="s">
        <v>10</v>
      </c>
    </row>
    <row r="37" spans="1:10" x14ac:dyDescent="0.3">
      <c r="A37" s="130"/>
      <c r="B37" s="131"/>
      <c r="C37" s="131"/>
      <c r="D37" s="131"/>
      <c r="E37" s="131"/>
      <c r="F37" s="131"/>
      <c r="G37" s="131"/>
      <c r="H37" s="131"/>
      <c r="I37" s="131"/>
      <c r="J37" s="131"/>
    </row>
    <row r="38" spans="1:10" x14ac:dyDescent="0.3">
      <c r="A38" s="131"/>
      <c r="B38" s="131"/>
      <c r="C38" s="131"/>
      <c r="D38" s="131"/>
      <c r="E38" s="131"/>
      <c r="F38" s="131"/>
      <c r="G38" s="131"/>
      <c r="H38" s="131"/>
      <c r="I38" s="131"/>
      <c r="J38" s="131"/>
    </row>
    <row r="39" spans="1:10" x14ac:dyDescent="0.3">
      <c r="A39" s="131"/>
      <c r="B39" s="131"/>
      <c r="C39" s="131"/>
      <c r="D39" s="131"/>
      <c r="E39" s="131"/>
      <c r="F39" s="131"/>
      <c r="G39" s="131"/>
      <c r="H39" s="131"/>
      <c r="I39" s="131"/>
      <c r="J39" s="131"/>
    </row>
    <row r="40" spans="1:10" x14ac:dyDescent="0.3">
      <c r="A40" s="131"/>
      <c r="B40" s="131"/>
      <c r="C40" s="131"/>
      <c r="D40" s="131"/>
      <c r="E40" s="131"/>
      <c r="F40" s="131"/>
      <c r="G40" s="131"/>
      <c r="H40" s="131"/>
      <c r="I40" s="131"/>
      <c r="J40" s="131"/>
    </row>
    <row r="41" spans="1:10" x14ac:dyDescent="0.3">
      <c r="A41" s="131"/>
      <c r="B41" s="131"/>
      <c r="C41" s="131"/>
      <c r="D41" s="131"/>
      <c r="E41" s="131"/>
      <c r="F41" s="131"/>
      <c r="G41" s="131"/>
      <c r="H41" s="131"/>
      <c r="I41" s="131"/>
      <c r="J41" s="131"/>
    </row>
    <row r="42" spans="1:10" x14ac:dyDescent="0.3">
      <c r="A42" s="131"/>
      <c r="B42" s="131"/>
      <c r="C42" s="131"/>
      <c r="D42" s="131"/>
      <c r="E42" s="131"/>
      <c r="F42" s="131"/>
      <c r="G42" s="131"/>
      <c r="H42" s="131"/>
      <c r="I42" s="131"/>
      <c r="J42" s="131"/>
    </row>
    <row r="43" spans="1:10" x14ac:dyDescent="0.3">
      <c r="A43" s="131"/>
      <c r="B43" s="131"/>
      <c r="C43" s="131"/>
      <c r="D43" s="131"/>
      <c r="E43" s="131"/>
      <c r="F43" s="131"/>
      <c r="G43" s="131"/>
      <c r="H43" s="131"/>
      <c r="I43" s="131"/>
      <c r="J43" s="131"/>
    </row>
    <row r="44" spans="1:10" x14ac:dyDescent="0.3">
      <c r="A44" s="131"/>
      <c r="B44" s="131"/>
      <c r="C44" s="131"/>
      <c r="D44" s="131"/>
      <c r="E44" s="131"/>
      <c r="F44" s="131"/>
      <c r="G44" s="131"/>
      <c r="H44" s="131"/>
      <c r="I44" s="131"/>
      <c r="J44" s="131"/>
    </row>
    <row r="45" spans="1:10" x14ac:dyDescent="0.3">
      <c r="A45" s="131"/>
      <c r="B45" s="131"/>
      <c r="C45" s="131"/>
      <c r="D45" s="131"/>
      <c r="E45" s="131"/>
      <c r="F45" s="131"/>
      <c r="G45" s="131"/>
      <c r="H45" s="131"/>
      <c r="I45" s="131"/>
      <c r="J45" s="131"/>
    </row>
    <row r="46" spans="1:10" x14ac:dyDescent="0.3">
      <c r="A46" s="131"/>
      <c r="B46" s="131"/>
      <c r="C46" s="131"/>
      <c r="D46" s="131"/>
      <c r="E46" s="131"/>
      <c r="F46" s="131"/>
      <c r="G46" s="131"/>
      <c r="H46" s="131"/>
      <c r="I46" s="131"/>
      <c r="J46" s="131"/>
    </row>
    <row r="47" spans="1:10" x14ac:dyDescent="0.3">
      <c r="A47" s="131"/>
      <c r="B47" s="131"/>
      <c r="C47" s="131"/>
      <c r="D47" s="131"/>
      <c r="E47" s="131"/>
      <c r="F47" s="131"/>
      <c r="G47" s="131"/>
      <c r="H47" s="131"/>
      <c r="I47" s="131"/>
      <c r="J47" s="131"/>
    </row>
    <row r="48" spans="1:10" ht="29.55" customHeight="1" x14ac:dyDescent="0.3">
      <c r="A48" s="131"/>
      <c r="B48" s="131"/>
      <c r="C48" s="131"/>
      <c r="D48" s="131"/>
      <c r="E48" s="131"/>
      <c r="F48" s="131"/>
      <c r="G48" s="131"/>
      <c r="H48" s="131"/>
      <c r="I48" s="131"/>
      <c r="J48" s="131"/>
    </row>
  </sheetData>
  <sheetProtection selectLockedCells="1"/>
  <mergeCells count="127">
    <mergeCell ref="E35:H35"/>
    <mergeCell ref="A35:C35"/>
    <mergeCell ref="E34:H34"/>
    <mergeCell ref="A34:C34"/>
    <mergeCell ref="A33:J33"/>
    <mergeCell ref="E32:H32"/>
    <mergeCell ref="A32:C32"/>
    <mergeCell ref="E31:H31"/>
    <mergeCell ref="D31:D32"/>
    <mergeCell ref="A31:C31"/>
    <mergeCell ref="A37:J48"/>
    <mergeCell ref="E6:F6"/>
    <mergeCell ref="G5:J5"/>
    <mergeCell ref="A6:C6"/>
    <mergeCell ref="A10:J10"/>
    <mergeCell ref="A11:B11"/>
    <mergeCell ref="C11:D11"/>
    <mergeCell ref="E11:F11"/>
    <mergeCell ref="G11:H11"/>
    <mergeCell ref="I11:J11"/>
    <mergeCell ref="G8:H8"/>
    <mergeCell ref="I8:J8"/>
    <mergeCell ref="G6:I6"/>
    <mergeCell ref="G12:H12"/>
    <mergeCell ref="I12:J12"/>
    <mergeCell ref="G7:H7"/>
    <mergeCell ref="I7:J7"/>
    <mergeCell ref="A13:B13"/>
    <mergeCell ref="C13:D13"/>
    <mergeCell ref="E13:F13"/>
    <mergeCell ref="G13:H13"/>
    <mergeCell ref="I13:J13"/>
    <mergeCell ref="A9:J9"/>
    <mergeCell ref="A12:B12"/>
    <mergeCell ref="A1:C1"/>
    <mergeCell ref="D1:F1"/>
    <mergeCell ref="G1:J1"/>
    <mergeCell ref="D2:F2"/>
    <mergeCell ref="G2:H2"/>
    <mergeCell ref="I2:J2"/>
    <mergeCell ref="G3:H4"/>
    <mergeCell ref="I3:J4"/>
    <mergeCell ref="D4:F5"/>
    <mergeCell ref="D3:F3"/>
    <mergeCell ref="C12:D12"/>
    <mergeCell ref="E12:F12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H16"/>
    <mergeCell ref="I16:J16"/>
    <mergeCell ref="A17:B17"/>
    <mergeCell ref="C17:D17"/>
    <mergeCell ref="E17:F17"/>
    <mergeCell ref="G17:H17"/>
    <mergeCell ref="I17:J17"/>
    <mergeCell ref="A20:J20"/>
    <mergeCell ref="A21:B21"/>
    <mergeCell ref="C21:D21"/>
    <mergeCell ref="E21:F21"/>
    <mergeCell ref="G21:H21"/>
    <mergeCell ref="I21:J21"/>
    <mergeCell ref="A18:B18"/>
    <mergeCell ref="C18:D18"/>
    <mergeCell ref="E18:F18"/>
    <mergeCell ref="G18:H18"/>
    <mergeCell ref="I18:J18"/>
    <mergeCell ref="A19:B19"/>
    <mergeCell ref="C19:D19"/>
    <mergeCell ref="E19:F19"/>
    <mergeCell ref="G19:H19"/>
    <mergeCell ref="I19:J19"/>
    <mergeCell ref="A22:B22"/>
    <mergeCell ref="C22:D22"/>
    <mergeCell ref="E22:F22"/>
    <mergeCell ref="G22:H22"/>
    <mergeCell ref="I22:J22"/>
    <mergeCell ref="A23:B23"/>
    <mergeCell ref="C23:D23"/>
    <mergeCell ref="E23:F23"/>
    <mergeCell ref="G23:H23"/>
    <mergeCell ref="I23:J23"/>
    <mergeCell ref="I27:J27"/>
    <mergeCell ref="A24:B24"/>
    <mergeCell ref="C24:D24"/>
    <mergeCell ref="E24:F24"/>
    <mergeCell ref="G24:H24"/>
    <mergeCell ref="I24:J24"/>
    <mergeCell ref="A25:B25"/>
    <mergeCell ref="C25:D25"/>
    <mergeCell ref="E25:F25"/>
    <mergeCell ref="G25:H25"/>
    <mergeCell ref="I25:J25"/>
    <mergeCell ref="D7:D8"/>
    <mergeCell ref="E7:F8"/>
    <mergeCell ref="A2:C5"/>
    <mergeCell ref="A7:C8"/>
    <mergeCell ref="A30:J30"/>
    <mergeCell ref="A28:B28"/>
    <mergeCell ref="C28:D28"/>
    <mergeCell ref="E28:F28"/>
    <mergeCell ref="G28:H28"/>
    <mergeCell ref="I28:J28"/>
    <mergeCell ref="A29:B29"/>
    <mergeCell ref="C29:D29"/>
    <mergeCell ref="E29:F29"/>
    <mergeCell ref="G29:H29"/>
    <mergeCell ref="I29:J29"/>
    <mergeCell ref="A26:B26"/>
    <mergeCell ref="C26:D26"/>
    <mergeCell ref="E26:F26"/>
    <mergeCell ref="G26:H26"/>
    <mergeCell ref="I26:J26"/>
    <mergeCell ref="A27:B27"/>
    <mergeCell ref="C27:D27"/>
    <mergeCell ref="E27:F27"/>
    <mergeCell ref="G27:H27"/>
  </mergeCells>
  <conditionalFormatting sqref="A2">
    <cfRule type="expression" dxfId="12" priority="15">
      <formula>$A$2="Select Organization"</formula>
    </cfRule>
  </conditionalFormatting>
  <conditionalFormatting sqref="A7 A9">
    <cfRule type="cellIs" dxfId="11" priority="10" operator="greaterThan">
      <formula>0</formula>
    </cfRule>
    <cfRule type="cellIs" dxfId="10" priority="11" operator="greaterThan">
      <formula>" $-   "</formula>
    </cfRule>
  </conditionalFormatting>
  <conditionalFormatting sqref="C19:D19">
    <cfRule type="cellIs" dxfId="9" priority="23" operator="lessThan">
      <formula>$A$7</formula>
    </cfRule>
    <cfRule type="cellIs" dxfId="8" priority="24" operator="greaterThan">
      <formula>$A$7</formula>
    </cfRule>
  </conditionalFormatting>
  <conditionalFormatting sqref="C29:D29">
    <cfRule type="cellIs" dxfId="7" priority="17" operator="lessThan">
      <formula>$E$7</formula>
    </cfRule>
    <cfRule type="cellIs" dxfId="6" priority="18" operator="greaterThan">
      <formula>$E$7</formula>
    </cfRule>
  </conditionalFormatting>
  <conditionalFormatting sqref="D4">
    <cfRule type="expression" dxfId="5" priority="2">
      <formula>$D$4="Select a Funding Type"</formula>
    </cfRule>
  </conditionalFormatting>
  <conditionalFormatting sqref="D2:F2">
    <cfRule type="expression" dxfId="4" priority="14">
      <formula>$D$2="Enter Subaward Number Here"</formula>
    </cfRule>
  </conditionalFormatting>
  <conditionalFormatting sqref="G6 J6">
    <cfRule type="expression" dxfId="3" priority="8">
      <formula>$G$6="Select a Program Type"</formula>
    </cfRule>
  </conditionalFormatting>
  <conditionalFormatting sqref="G3:H4">
    <cfRule type="expression" dxfId="2" priority="9">
      <formula>$G$3="Select a Month"</formula>
    </cfRule>
  </conditionalFormatting>
  <conditionalFormatting sqref="I3:J4">
    <cfRule type="expression" dxfId="1" priority="1">
      <formula>$I$3="MM/DD/YY"</formula>
    </cfRule>
  </conditionalFormatting>
  <conditionalFormatting sqref="I8:J8">
    <cfRule type="expression" dxfId="0" priority="16">
      <formula>$G$8="NO"</formula>
    </cfRule>
  </conditionalFormatting>
  <printOptions horizontalCentered="1"/>
  <pageMargins left="0.5" right="0.5" top="0.5" bottom="0.5" header="0.3" footer="0.3"/>
  <pageSetup orientation="portrait" r:id="rId1"/>
  <headerFooter>
    <oddHeader>&amp;LCDVSA&amp;CFY25 MONTHLY EXPENSE REPORT FORM</oddHeader>
    <oddFooter>&amp;LUpdated 9/24/2024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0000000}">
          <x14:formula1>
            <xm:f>WAIVER!$A$2:$A$3</xm:f>
          </x14:formula1>
          <xm:sqref>G8:H8</xm:sqref>
        </x14:dataValidation>
        <x14:dataValidation type="list" allowBlank="1" showInputMessage="1" showErrorMessage="1" xr:uid="{00000000-0002-0000-0100-000002000000}">
          <x14:formula1>
            <xm:f>'MONTH TABLE'!$A$2:$A$14</xm:f>
          </x14:formula1>
          <xm:sqref>G3:H4</xm:sqref>
        </x14:dataValidation>
        <x14:dataValidation type="list" allowBlank="1" showInputMessage="1" showErrorMessage="1" xr:uid="{00000000-0002-0000-0100-000004000000}">
          <x14:formula1>
            <xm:f>PROGRAM!$A$2:$A$9</xm:f>
          </x14:formula1>
          <xm:sqref>G6:I6</xm:sqref>
        </x14:dataValidation>
        <x14:dataValidation type="list" allowBlank="1" showInputMessage="1" showErrorMessage="1" xr:uid="{00000000-0002-0000-0100-000003000000}">
          <x14:formula1>
            <xm:f>'FUND TABLE'!$A$2:$A$8</xm:f>
          </x14:formula1>
          <xm:sqref>D4:F5</xm:sqref>
        </x14:dataValidation>
        <x14:dataValidation type="list" allowBlank="1" showInputMessage="1" showErrorMessage="1" xr:uid="{DC3DD0A5-17F0-4E20-BB89-3DD63EB970A4}">
          <x14:formula1>
            <xm:f>'VENDOR TABLE'!$A$2:$A$40</xm:f>
          </x14:formula1>
          <xm:sqref>A2:C5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0"/>
  <sheetViews>
    <sheetView topLeftCell="A21" workbookViewId="0">
      <selection activeCell="A24" sqref="A24"/>
    </sheetView>
  </sheetViews>
  <sheetFormatPr defaultRowHeight="14.4" x14ac:dyDescent="0.3"/>
  <cols>
    <col min="1" max="1" width="51" bestFit="1" customWidth="1"/>
    <col min="2" max="2" width="11.21875" bestFit="1" customWidth="1"/>
    <col min="3" max="3" width="11.21875" customWidth="1"/>
  </cols>
  <sheetData>
    <row r="1" spans="1:4" x14ac:dyDescent="0.3">
      <c r="A1" s="21" t="s">
        <v>71</v>
      </c>
      <c r="B1" s="21" t="s">
        <v>70</v>
      </c>
      <c r="C1" s="21" t="s">
        <v>144</v>
      </c>
      <c r="D1" s="21" t="s">
        <v>43</v>
      </c>
    </row>
    <row r="2" spans="1:4" ht="15.6" x14ac:dyDescent="0.3">
      <c r="A2" t="s">
        <v>78</v>
      </c>
      <c r="B2" s="157" t="s">
        <v>77</v>
      </c>
      <c r="C2" s="22" t="s">
        <v>150</v>
      </c>
      <c r="D2">
        <v>6106</v>
      </c>
    </row>
    <row r="3" spans="1:4" ht="15.6" x14ac:dyDescent="0.3">
      <c r="A3" t="s">
        <v>76</v>
      </c>
      <c r="B3" s="23">
        <v>838435113</v>
      </c>
      <c r="C3" s="22" t="s">
        <v>149</v>
      </c>
      <c r="D3">
        <v>6105</v>
      </c>
    </row>
    <row r="4" spans="1:4" ht="15.6" x14ac:dyDescent="0.3">
      <c r="A4" t="s">
        <v>80</v>
      </c>
      <c r="B4" s="23" t="s">
        <v>79</v>
      </c>
      <c r="C4" s="22" t="s">
        <v>151</v>
      </c>
      <c r="D4">
        <v>6101</v>
      </c>
    </row>
    <row r="5" spans="1:4" ht="15.6" x14ac:dyDescent="0.3">
      <c r="A5" t="s">
        <v>73</v>
      </c>
      <c r="B5" s="23">
        <v>883461154</v>
      </c>
      <c r="C5" s="22" t="s">
        <v>146</v>
      </c>
      <c r="D5">
        <v>6104</v>
      </c>
    </row>
    <row r="6" spans="1:4" ht="15.6" x14ac:dyDescent="0.3">
      <c r="A6" t="s">
        <v>74</v>
      </c>
      <c r="B6" s="24">
        <v>626541523</v>
      </c>
      <c r="C6" s="22" t="s">
        <v>147</v>
      </c>
      <c r="D6">
        <v>6118</v>
      </c>
    </row>
    <row r="7" spans="1:4" ht="15.6" x14ac:dyDescent="0.3">
      <c r="A7" t="s">
        <v>75</v>
      </c>
      <c r="B7" s="24">
        <v>942891789</v>
      </c>
      <c r="C7" s="22" t="s">
        <v>148</v>
      </c>
      <c r="D7">
        <v>6117</v>
      </c>
    </row>
    <row r="8" spans="1:4" ht="15.6" x14ac:dyDescent="0.3">
      <c r="A8" t="s">
        <v>124</v>
      </c>
      <c r="B8" s="24" t="s">
        <v>123</v>
      </c>
      <c r="C8" s="22" t="s">
        <v>173</v>
      </c>
      <c r="D8">
        <v>6129</v>
      </c>
    </row>
    <row r="9" spans="1:4" ht="15.6" x14ac:dyDescent="0.3">
      <c r="A9" t="s">
        <v>82</v>
      </c>
      <c r="B9" s="24" t="s">
        <v>81</v>
      </c>
      <c r="C9" s="22" t="s">
        <v>152</v>
      </c>
      <c r="D9">
        <v>6107</v>
      </c>
    </row>
    <row r="10" spans="1:4" ht="15.6" x14ac:dyDescent="0.3">
      <c r="A10" t="s">
        <v>55</v>
      </c>
      <c r="B10" s="24" t="s">
        <v>83</v>
      </c>
      <c r="C10" s="22" t="s">
        <v>153</v>
      </c>
      <c r="D10">
        <v>6108</v>
      </c>
    </row>
    <row r="11" spans="1:4" ht="15.6" x14ac:dyDescent="0.3">
      <c r="A11" t="s">
        <v>115</v>
      </c>
      <c r="B11" s="24" t="s">
        <v>114</v>
      </c>
      <c r="C11" s="22" t="s">
        <v>174</v>
      </c>
      <c r="D11">
        <v>6130</v>
      </c>
    </row>
    <row r="12" spans="1:4" ht="15.6" x14ac:dyDescent="0.3">
      <c r="A12" t="s">
        <v>117</v>
      </c>
      <c r="B12" s="24" t="s">
        <v>116</v>
      </c>
      <c r="C12" s="22" t="s">
        <v>175</v>
      </c>
      <c r="D12">
        <v>6131</v>
      </c>
    </row>
    <row r="13" spans="1:4" ht="15.6" x14ac:dyDescent="0.3">
      <c r="A13" t="s">
        <v>118</v>
      </c>
      <c r="B13" s="24">
        <v>832746460</v>
      </c>
      <c r="C13" s="22" t="s">
        <v>176</v>
      </c>
      <c r="D13">
        <v>6132</v>
      </c>
    </row>
    <row r="14" spans="1:4" ht="15.6" x14ac:dyDescent="0.3">
      <c r="A14" t="s">
        <v>84</v>
      </c>
      <c r="B14" s="24">
        <v>945492288</v>
      </c>
      <c r="C14" s="22" t="s">
        <v>154</v>
      </c>
      <c r="D14">
        <v>6120</v>
      </c>
    </row>
    <row r="15" spans="1:4" ht="15.6" x14ac:dyDescent="0.3">
      <c r="A15" t="s">
        <v>85</v>
      </c>
      <c r="B15" s="24">
        <v>163721215</v>
      </c>
      <c r="C15" s="22" t="s">
        <v>155</v>
      </c>
      <c r="D15">
        <v>6129</v>
      </c>
    </row>
    <row r="16" spans="1:4" ht="15.6" x14ac:dyDescent="0.3">
      <c r="A16" t="s">
        <v>86</v>
      </c>
      <c r="B16" s="24">
        <v>829910244</v>
      </c>
      <c r="C16" s="22" t="s">
        <v>156</v>
      </c>
      <c r="D16">
        <v>6125</v>
      </c>
    </row>
    <row r="17" spans="1:4" ht="15.6" x14ac:dyDescent="0.3">
      <c r="A17" t="s">
        <v>87</v>
      </c>
      <c r="B17" s="24">
        <v>102866829</v>
      </c>
      <c r="C17" s="22" t="s">
        <v>157</v>
      </c>
      <c r="D17">
        <v>6109</v>
      </c>
    </row>
    <row r="18" spans="1:4" ht="15.6" x14ac:dyDescent="0.3">
      <c r="A18" t="s">
        <v>91</v>
      </c>
      <c r="B18" s="24" t="s">
        <v>90</v>
      </c>
      <c r="C18" s="22" t="s">
        <v>159</v>
      </c>
      <c r="D18">
        <v>6119</v>
      </c>
    </row>
    <row r="19" spans="1:4" ht="15.6" x14ac:dyDescent="0.3">
      <c r="A19" t="s">
        <v>89</v>
      </c>
      <c r="B19" s="24" t="s">
        <v>88</v>
      </c>
      <c r="C19" s="22" t="s">
        <v>158</v>
      </c>
      <c r="D19">
        <v>6127</v>
      </c>
    </row>
    <row r="20" spans="1:4" ht="15.6" x14ac:dyDescent="0.3">
      <c r="A20" t="s">
        <v>92</v>
      </c>
      <c r="B20" s="24">
        <v>959065566</v>
      </c>
      <c r="C20" s="22" t="s">
        <v>160</v>
      </c>
      <c r="D20">
        <v>6110</v>
      </c>
    </row>
    <row r="21" spans="1:4" ht="15.6" x14ac:dyDescent="0.3">
      <c r="A21" t="s">
        <v>93</v>
      </c>
      <c r="B21" s="24">
        <v>618157267</v>
      </c>
      <c r="C21" s="22" t="s">
        <v>161</v>
      </c>
      <c r="D21">
        <v>6111</v>
      </c>
    </row>
    <row r="22" spans="1:4" ht="15.6" x14ac:dyDescent="0.3">
      <c r="A22" t="s">
        <v>95</v>
      </c>
      <c r="B22" s="24" t="s">
        <v>94</v>
      </c>
      <c r="C22" s="22" t="s">
        <v>162</v>
      </c>
      <c r="D22">
        <v>6126</v>
      </c>
    </row>
    <row r="23" spans="1:4" x14ac:dyDescent="0.3">
      <c r="A23" t="s">
        <v>232</v>
      </c>
      <c r="B23" s="158"/>
    </row>
    <row r="24" spans="1:4" ht="15.6" x14ac:dyDescent="0.3">
      <c r="A24" t="s">
        <v>120</v>
      </c>
      <c r="B24" s="24" t="s">
        <v>119</v>
      </c>
      <c r="C24" s="22" t="s">
        <v>177</v>
      </c>
      <c r="D24">
        <v>6133</v>
      </c>
    </row>
    <row r="25" spans="1:4" ht="15.6" x14ac:dyDescent="0.3">
      <c r="A25" t="s">
        <v>121</v>
      </c>
      <c r="B25" s="24">
        <v>144246776</v>
      </c>
      <c r="C25" s="22" t="s">
        <v>178</v>
      </c>
      <c r="D25">
        <v>6134</v>
      </c>
    </row>
    <row r="26" spans="1:4" x14ac:dyDescent="0.3">
      <c r="A26" t="s">
        <v>233</v>
      </c>
      <c r="B26" s="158"/>
    </row>
    <row r="27" spans="1:4" ht="15.6" x14ac:dyDescent="0.3">
      <c r="A27" t="s">
        <v>97</v>
      </c>
      <c r="B27" s="24" t="s">
        <v>96</v>
      </c>
      <c r="C27" s="22" t="s">
        <v>163</v>
      </c>
      <c r="D27">
        <v>6102</v>
      </c>
    </row>
    <row r="28" spans="1:4" ht="15.6" x14ac:dyDescent="0.3">
      <c r="A28" t="s">
        <v>72</v>
      </c>
      <c r="B28" s="24">
        <v>0</v>
      </c>
      <c r="C28" s="22" t="s">
        <v>145</v>
      </c>
      <c r="D28">
        <v>0</v>
      </c>
    </row>
    <row r="29" spans="1:4" ht="15.6" x14ac:dyDescent="0.3">
      <c r="A29" t="s">
        <v>215</v>
      </c>
      <c r="B29" s="24" t="s">
        <v>216</v>
      </c>
      <c r="C29" s="22" t="s">
        <v>165</v>
      </c>
      <c r="D29">
        <v>6121</v>
      </c>
    </row>
    <row r="30" spans="1:4" ht="15.6" x14ac:dyDescent="0.3">
      <c r="A30" t="s">
        <v>99</v>
      </c>
      <c r="B30" s="157" t="s">
        <v>98</v>
      </c>
      <c r="C30" s="22" t="s">
        <v>164</v>
      </c>
      <c r="D30">
        <v>6112</v>
      </c>
    </row>
    <row r="31" spans="1:4" ht="15.6" x14ac:dyDescent="0.3">
      <c r="A31" t="s">
        <v>101</v>
      </c>
      <c r="B31" s="157" t="s">
        <v>100</v>
      </c>
      <c r="C31" s="22" t="s">
        <v>166</v>
      </c>
      <c r="D31">
        <v>6103</v>
      </c>
    </row>
    <row r="32" spans="1:4" ht="15.6" x14ac:dyDescent="0.3">
      <c r="A32" t="s">
        <v>103</v>
      </c>
      <c r="B32" s="22" t="s">
        <v>102</v>
      </c>
      <c r="C32" s="22" t="s">
        <v>167</v>
      </c>
      <c r="D32">
        <v>6113</v>
      </c>
    </row>
    <row r="33" spans="1:4" ht="15.6" x14ac:dyDescent="0.3">
      <c r="A33" t="s">
        <v>126</v>
      </c>
      <c r="B33" s="22" t="s">
        <v>125</v>
      </c>
      <c r="C33" s="22" t="s">
        <v>180</v>
      </c>
      <c r="D33">
        <v>6135</v>
      </c>
    </row>
    <row r="34" spans="1:4" ht="15.6" x14ac:dyDescent="0.3">
      <c r="A34" t="s">
        <v>122</v>
      </c>
      <c r="B34" s="22">
        <v>107122744</v>
      </c>
      <c r="C34" s="22" t="s">
        <v>179</v>
      </c>
      <c r="D34">
        <v>6136</v>
      </c>
    </row>
    <row r="35" spans="1:4" ht="15.6" x14ac:dyDescent="0.3">
      <c r="A35" t="s">
        <v>105</v>
      </c>
      <c r="B35" s="22" t="s">
        <v>104</v>
      </c>
      <c r="C35" s="22" t="s">
        <v>169</v>
      </c>
      <c r="D35">
        <v>6114</v>
      </c>
    </row>
    <row r="36" spans="1:4" ht="15.6" x14ac:dyDescent="0.3">
      <c r="A36" t="s">
        <v>107</v>
      </c>
      <c r="B36" s="22" t="s">
        <v>106</v>
      </c>
      <c r="C36" s="22" t="s">
        <v>168</v>
      </c>
      <c r="D36">
        <v>6122</v>
      </c>
    </row>
    <row r="37" spans="1:4" ht="15.6" x14ac:dyDescent="0.3">
      <c r="A37" t="s">
        <v>109</v>
      </c>
      <c r="B37" s="22" t="s">
        <v>108</v>
      </c>
      <c r="C37" s="22" t="s">
        <v>170</v>
      </c>
      <c r="D37">
        <v>6115</v>
      </c>
    </row>
    <row r="38" spans="1:4" ht="15.6" x14ac:dyDescent="0.3">
      <c r="A38" t="s">
        <v>127</v>
      </c>
      <c r="B38" s="22">
        <v>147659932</v>
      </c>
      <c r="C38" s="22" t="s">
        <v>181</v>
      </c>
      <c r="D38">
        <v>6137</v>
      </c>
    </row>
    <row r="39" spans="1:4" ht="15.6" x14ac:dyDescent="0.3">
      <c r="A39" t="s">
        <v>111</v>
      </c>
      <c r="B39" s="22" t="s">
        <v>110</v>
      </c>
      <c r="C39" s="22" t="s">
        <v>171</v>
      </c>
      <c r="D39">
        <v>6116</v>
      </c>
    </row>
    <row r="40" spans="1:4" ht="15.6" x14ac:dyDescent="0.3">
      <c r="A40" t="s">
        <v>113</v>
      </c>
      <c r="B40" s="22" t="s">
        <v>112</v>
      </c>
      <c r="C40" s="22" t="s">
        <v>172</v>
      </c>
      <c r="D40">
        <v>6124</v>
      </c>
    </row>
  </sheetData>
  <sortState xmlns:xlrd2="http://schemas.microsoft.com/office/spreadsheetml/2017/richdata2" ref="A2:D40">
    <sortCondition ref="A15:A40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8"/>
  <sheetViews>
    <sheetView zoomScale="160" zoomScaleNormal="160" workbookViewId="0">
      <selection activeCell="G5" sqref="G5:L8"/>
    </sheetView>
  </sheetViews>
  <sheetFormatPr defaultRowHeight="14.4" x14ac:dyDescent="0.3"/>
  <cols>
    <col min="1" max="1" width="49.21875" bestFit="1" customWidth="1"/>
    <col min="2" max="3" width="10.21875" bestFit="1" customWidth="1"/>
    <col min="4" max="4" width="7.21875" bestFit="1" customWidth="1"/>
    <col min="5" max="5" width="7" bestFit="1" customWidth="1"/>
    <col min="6" max="6" width="14.5546875" bestFit="1" customWidth="1"/>
    <col min="7" max="7" width="10.5546875" bestFit="1" customWidth="1"/>
    <col min="11" max="11" width="12.21875" bestFit="1" customWidth="1"/>
  </cols>
  <sheetData>
    <row r="1" spans="1:12" x14ac:dyDescent="0.3">
      <c r="A1" s="21" t="s">
        <v>128</v>
      </c>
      <c r="B1" s="21" t="s">
        <v>129</v>
      </c>
      <c r="C1" s="21" t="s">
        <v>130</v>
      </c>
      <c r="D1" s="21" t="s">
        <v>131</v>
      </c>
      <c r="E1" s="21" t="s">
        <v>132</v>
      </c>
      <c r="F1" s="21" t="s">
        <v>133</v>
      </c>
      <c r="G1" s="21" t="s">
        <v>13</v>
      </c>
      <c r="H1" s="21" t="s">
        <v>11</v>
      </c>
      <c r="I1" s="21" t="s">
        <v>18</v>
      </c>
      <c r="J1" s="21" t="s">
        <v>15</v>
      </c>
      <c r="K1" s="21" t="s">
        <v>12</v>
      </c>
      <c r="L1" s="21" t="s">
        <v>14</v>
      </c>
    </row>
    <row r="2" spans="1:12" x14ac:dyDescent="0.3">
      <c r="A2" t="s">
        <v>187</v>
      </c>
      <c r="K2" t="s">
        <v>136</v>
      </c>
      <c r="L2" t="s">
        <v>136</v>
      </c>
    </row>
    <row r="3" spans="1:12" x14ac:dyDescent="0.3">
      <c r="A3" t="s">
        <v>220</v>
      </c>
      <c r="B3" t="s">
        <v>221</v>
      </c>
    </row>
    <row r="4" spans="1:12" x14ac:dyDescent="0.3">
      <c r="A4" t="s">
        <v>231</v>
      </c>
      <c r="B4" t="s">
        <v>221</v>
      </c>
    </row>
    <row r="5" spans="1:12" x14ac:dyDescent="0.3">
      <c r="A5" t="s">
        <v>219</v>
      </c>
      <c r="B5" t="s">
        <v>134</v>
      </c>
      <c r="C5" t="s">
        <v>135</v>
      </c>
      <c r="D5">
        <v>100</v>
      </c>
      <c r="E5" t="s">
        <v>136</v>
      </c>
      <c r="F5" t="s">
        <v>136</v>
      </c>
    </row>
    <row r="6" spans="1:12" x14ac:dyDescent="0.3">
      <c r="A6" t="s">
        <v>222</v>
      </c>
      <c r="B6" t="s">
        <v>134</v>
      </c>
      <c r="C6" t="s">
        <v>135</v>
      </c>
      <c r="D6">
        <v>100</v>
      </c>
      <c r="E6" t="s">
        <v>136</v>
      </c>
      <c r="F6" t="s">
        <v>136</v>
      </c>
    </row>
    <row r="7" spans="1:12" x14ac:dyDescent="0.3">
      <c r="A7" t="s">
        <v>140</v>
      </c>
      <c r="B7" t="s">
        <v>134</v>
      </c>
      <c r="C7" t="s">
        <v>135</v>
      </c>
      <c r="D7">
        <v>100</v>
      </c>
      <c r="E7" t="s">
        <v>136</v>
      </c>
      <c r="F7" t="s">
        <v>136</v>
      </c>
    </row>
    <row r="8" spans="1:12" x14ac:dyDescent="0.3">
      <c r="A8" t="s">
        <v>141</v>
      </c>
      <c r="B8" t="s">
        <v>134</v>
      </c>
      <c r="C8" t="s">
        <v>135</v>
      </c>
      <c r="D8">
        <v>100</v>
      </c>
      <c r="E8" t="s">
        <v>136</v>
      </c>
      <c r="F8" t="s">
        <v>136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4"/>
  <sheetViews>
    <sheetView zoomScale="190" zoomScaleNormal="190" workbookViewId="0">
      <selection activeCell="A4" sqref="A4"/>
    </sheetView>
  </sheetViews>
  <sheetFormatPr defaultRowHeight="14.4" x14ac:dyDescent="0.3"/>
  <cols>
    <col min="1" max="1" width="9.77734375" bestFit="1" customWidth="1"/>
    <col min="2" max="2" width="11" bestFit="1" customWidth="1"/>
  </cols>
  <sheetData>
    <row r="1" spans="1:4" x14ac:dyDescent="0.3">
      <c r="A1" s="21" t="s">
        <v>138</v>
      </c>
      <c r="B1" s="21" t="s">
        <v>139</v>
      </c>
      <c r="C1" s="21" t="s">
        <v>192</v>
      </c>
      <c r="D1" s="21" t="s">
        <v>205</v>
      </c>
    </row>
    <row r="2" spans="1:4" x14ac:dyDescent="0.3">
      <c r="A2" t="s">
        <v>189</v>
      </c>
      <c r="B2" t="s">
        <v>190</v>
      </c>
      <c r="C2" t="s">
        <v>193</v>
      </c>
      <c r="D2" t="s">
        <v>206</v>
      </c>
    </row>
    <row r="3" spans="1:4" x14ac:dyDescent="0.3">
      <c r="A3" s="25">
        <v>45474</v>
      </c>
      <c r="B3" s="25">
        <v>45504</v>
      </c>
      <c r="C3" t="s">
        <v>194</v>
      </c>
      <c r="D3">
        <v>2024</v>
      </c>
    </row>
    <row r="4" spans="1:4" x14ac:dyDescent="0.3">
      <c r="A4" s="25">
        <v>45505</v>
      </c>
      <c r="B4" s="25">
        <v>45535</v>
      </c>
      <c r="C4" t="s">
        <v>195</v>
      </c>
      <c r="D4">
        <v>2024</v>
      </c>
    </row>
    <row r="5" spans="1:4" x14ac:dyDescent="0.3">
      <c r="A5" s="25">
        <v>45536</v>
      </c>
      <c r="B5" s="25">
        <v>45565</v>
      </c>
      <c r="C5" t="s">
        <v>196</v>
      </c>
      <c r="D5">
        <v>2024</v>
      </c>
    </row>
    <row r="6" spans="1:4" x14ac:dyDescent="0.3">
      <c r="A6" s="25">
        <v>45566</v>
      </c>
      <c r="B6" s="25">
        <v>45596</v>
      </c>
      <c r="C6" t="s">
        <v>197</v>
      </c>
      <c r="D6">
        <v>2024</v>
      </c>
    </row>
    <row r="7" spans="1:4" x14ac:dyDescent="0.3">
      <c r="A7" s="25">
        <v>45597</v>
      </c>
      <c r="B7" s="25">
        <v>45626</v>
      </c>
      <c r="C7" t="s">
        <v>198</v>
      </c>
      <c r="D7">
        <v>2024</v>
      </c>
    </row>
    <row r="8" spans="1:4" x14ac:dyDescent="0.3">
      <c r="A8" s="25">
        <v>45627</v>
      </c>
      <c r="B8" s="25">
        <v>45657</v>
      </c>
      <c r="C8" t="s">
        <v>199</v>
      </c>
      <c r="D8">
        <v>2024</v>
      </c>
    </row>
    <row r="9" spans="1:4" x14ac:dyDescent="0.3">
      <c r="A9" s="25">
        <v>45658</v>
      </c>
      <c r="B9" s="25">
        <v>45688</v>
      </c>
      <c r="C9" t="s">
        <v>200</v>
      </c>
      <c r="D9">
        <v>2025</v>
      </c>
    </row>
    <row r="10" spans="1:4" x14ac:dyDescent="0.3">
      <c r="A10" s="25">
        <v>45689</v>
      </c>
      <c r="B10" s="25">
        <v>45716</v>
      </c>
      <c r="C10" t="s">
        <v>201</v>
      </c>
      <c r="D10">
        <v>2025</v>
      </c>
    </row>
    <row r="11" spans="1:4" x14ac:dyDescent="0.3">
      <c r="A11" s="25">
        <v>45717</v>
      </c>
      <c r="B11" s="25">
        <v>45747</v>
      </c>
      <c r="C11" t="s">
        <v>202</v>
      </c>
      <c r="D11">
        <v>2025</v>
      </c>
    </row>
    <row r="12" spans="1:4" x14ac:dyDescent="0.3">
      <c r="A12" s="25">
        <v>45748</v>
      </c>
      <c r="B12" s="25">
        <v>45777</v>
      </c>
      <c r="C12" t="s">
        <v>203</v>
      </c>
      <c r="D12">
        <v>2025</v>
      </c>
    </row>
    <row r="13" spans="1:4" x14ac:dyDescent="0.3">
      <c r="A13" s="25">
        <v>45778</v>
      </c>
      <c r="B13" s="25">
        <v>45808</v>
      </c>
      <c r="C13" t="s">
        <v>40</v>
      </c>
      <c r="D13">
        <v>2025</v>
      </c>
    </row>
    <row r="14" spans="1:4" x14ac:dyDescent="0.3">
      <c r="A14" s="25">
        <v>45809</v>
      </c>
      <c r="B14" s="25">
        <v>45838</v>
      </c>
      <c r="C14" t="s">
        <v>204</v>
      </c>
      <c r="D14">
        <v>2025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>
      <selection activeCell="A5" sqref="A5"/>
    </sheetView>
  </sheetViews>
  <sheetFormatPr defaultRowHeight="14.4" x14ac:dyDescent="0.3"/>
  <sheetData>
    <row r="1" spans="1:1" x14ac:dyDescent="0.3">
      <c r="A1" s="21" t="s">
        <v>143</v>
      </c>
    </row>
    <row r="2" spans="1:1" x14ac:dyDescent="0.3">
      <c r="A2" t="s">
        <v>137</v>
      </c>
    </row>
    <row r="3" spans="1:1" x14ac:dyDescent="0.3">
      <c r="A3" t="s">
        <v>135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9"/>
  <sheetViews>
    <sheetView workbookViewId="0">
      <selection activeCell="A7" sqref="A7"/>
    </sheetView>
  </sheetViews>
  <sheetFormatPr defaultRowHeight="14.4" x14ac:dyDescent="0.3"/>
  <cols>
    <col min="1" max="1" width="52.21875" customWidth="1"/>
  </cols>
  <sheetData>
    <row r="1" spans="1:2" x14ac:dyDescent="0.3">
      <c r="A1" s="21" t="s">
        <v>182</v>
      </c>
      <c r="B1" s="21" t="s">
        <v>16</v>
      </c>
    </row>
    <row r="2" spans="1:2" x14ac:dyDescent="0.3">
      <c r="A2" t="s">
        <v>188</v>
      </c>
      <c r="B2" s="21"/>
    </row>
    <row r="3" spans="1:2" x14ac:dyDescent="0.3">
      <c r="A3" t="s">
        <v>224</v>
      </c>
      <c r="B3" t="s">
        <v>183</v>
      </c>
    </row>
    <row r="4" spans="1:2" x14ac:dyDescent="0.3">
      <c r="A4" t="s">
        <v>225</v>
      </c>
      <c r="B4" t="s">
        <v>226</v>
      </c>
    </row>
    <row r="5" spans="1:2" x14ac:dyDescent="0.3">
      <c r="A5" t="s">
        <v>227</v>
      </c>
      <c r="B5" t="s">
        <v>228</v>
      </c>
    </row>
    <row r="6" spans="1:2" x14ac:dyDescent="0.3">
      <c r="A6" t="s">
        <v>229</v>
      </c>
      <c r="B6" t="s">
        <v>230</v>
      </c>
    </row>
    <row r="7" spans="1:2" x14ac:dyDescent="0.3">
      <c r="A7" t="s">
        <v>222</v>
      </c>
      <c r="B7" t="s">
        <v>223</v>
      </c>
    </row>
    <row r="8" spans="1:2" x14ac:dyDescent="0.3">
      <c r="A8" t="s">
        <v>140</v>
      </c>
      <c r="B8" t="s">
        <v>184</v>
      </c>
    </row>
    <row r="9" spans="1:2" x14ac:dyDescent="0.3">
      <c r="A9" t="s">
        <v>186</v>
      </c>
      <c r="B9" t="s">
        <v>185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CDVSA INFO</vt:lpstr>
      <vt:lpstr>Monthly Financial Report Form</vt:lpstr>
      <vt:lpstr>VENDOR TABLE</vt:lpstr>
      <vt:lpstr>FUND TABLE</vt:lpstr>
      <vt:lpstr>MONTH TABLE</vt:lpstr>
      <vt:lpstr>WAIVER</vt:lpstr>
      <vt:lpstr>PROGRAM</vt:lpstr>
      <vt:lpstr>FUNDTYPE</vt:lpstr>
      <vt:lpstr>MONTH</vt:lpstr>
      <vt:lpstr>'Monthly Financial Report Form'!Print_Area</vt:lpstr>
      <vt:lpstr>PROGNAME</vt:lpstr>
      <vt:lpstr>PROGRAM</vt:lpstr>
      <vt:lpstr>WAIVER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S. Gohl</dc:creator>
  <cp:lastModifiedBy>Hardin, Christopher W (DPS)</cp:lastModifiedBy>
  <cp:lastPrinted>2020-06-23T23:14:49Z</cp:lastPrinted>
  <dcterms:created xsi:type="dcterms:W3CDTF">2018-06-29T18:25:42Z</dcterms:created>
  <dcterms:modified xsi:type="dcterms:W3CDTF">2024-09-24T22:54:11Z</dcterms:modified>
</cp:coreProperties>
</file>